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88A44E-6A90-485F-86AF-FD8229896A0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ograma 5102" sheetId="1" r:id="rId1"/>
    <sheet name="Programa 9019" sheetId="4" r:id="rId2"/>
    <sheet name="Programa 5103" sheetId="2" r:id="rId3"/>
    <sheet name="Program 5106" sheetId="3" r:id="rId4"/>
  </sheets>
  <definedNames>
    <definedName name="_xlnm.Print_Titles" localSheetId="3">'Program 5106'!$3:$5</definedName>
    <definedName name="_xlnm.Print_Titles" localSheetId="0">'Programa 5102'!$3:$5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1" i="3" l="1"/>
  <c r="N71" i="3"/>
  <c r="M71" i="3"/>
  <c r="G64" i="3"/>
  <c r="H64" i="3"/>
  <c r="F64" i="3"/>
  <c r="F65" i="3" s="1"/>
  <c r="F61" i="3"/>
  <c r="G14" i="2"/>
  <c r="F14" i="2"/>
  <c r="H61" i="3"/>
  <c r="G61" i="3"/>
  <c r="G65" i="3" s="1"/>
  <c r="H6" i="3"/>
  <c r="G6" i="3"/>
  <c r="F6" i="3"/>
  <c r="H14" i="2"/>
  <c r="H8" i="4"/>
  <c r="G8" i="4"/>
  <c r="F8" i="4"/>
  <c r="H7" i="1"/>
  <c r="G7" i="1"/>
  <c r="F7" i="1"/>
  <c r="H65" i="3" l="1"/>
  <c r="G10" i="3"/>
  <c r="F10" i="3"/>
  <c r="H10" i="3"/>
</calcChain>
</file>

<file path=xl/sharedStrings.xml><?xml version="1.0" encoding="utf-8"?>
<sst xmlns="http://schemas.openxmlformats.org/spreadsheetml/2006/main" count="450" uniqueCount="175">
  <si>
    <t>1</t>
  </si>
  <si>
    <t>5</t>
  </si>
  <si>
    <t>6</t>
  </si>
  <si>
    <t>7</t>
  </si>
  <si>
    <t>8</t>
  </si>
  <si>
    <t xml:space="preserve">Servicii neatribuite altor aliniate                                                                                                                   </t>
  </si>
  <si>
    <t>0421</t>
  </si>
  <si>
    <t>5102</t>
  </si>
  <si>
    <t>00136</t>
  </si>
  <si>
    <t xml:space="preserve">Servicii informationale                                                                                                                               </t>
  </si>
  <si>
    <t>222210</t>
  </si>
  <si>
    <t xml:space="preserve">Servicii de protocol                                                                                                                                  </t>
  </si>
  <si>
    <t>222920</t>
  </si>
  <si>
    <t xml:space="preserve">Granturi curente acordate institutiilor publice la autogestiune                                                                                       </t>
  </si>
  <si>
    <t>263110</t>
  </si>
  <si>
    <t xml:space="preserve">Alte despagubiri                                                                                                                                      </t>
  </si>
  <si>
    <t>281390</t>
  </si>
  <si>
    <t xml:space="preserve">Procurarea medicamentelor si materialelor sanitare                                                                                                    </t>
  </si>
  <si>
    <t>334110</t>
  </si>
  <si>
    <t xml:space="preserve">Procurarea materialelor de uz gospodaresc si rechizitelor de birou                                                                                    </t>
  </si>
  <si>
    <t>336110</t>
  </si>
  <si>
    <t xml:space="preserve">Procurarea accesorilor de pat, imbracamintei, incaltamintei                                                                                           </t>
  </si>
  <si>
    <t>338110</t>
  </si>
  <si>
    <t xml:space="preserve">Procurarea  altor materiale                                                                                                                           </t>
  </si>
  <si>
    <t>339110</t>
  </si>
  <si>
    <t>5103</t>
  </si>
  <si>
    <t>00135</t>
  </si>
  <si>
    <t xml:space="preserve">Remunerarea muncii angajatilor conform statelor                                                                                                       </t>
  </si>
  <si>
    <t xml:space="preserve">Contributii de asigurari sociale de stat obligatorii                                                                                                  </t>
  </si>
  <si>
    <t xml:space="preserve">Energie electrica                                                                                                                                     </t>
  </si>
  <si>
    <t xml:space="preserve">Gaze                                                                                                                                                  </t>
  </si>
  <si>
    <t xml:space="preserve">Energie termica                                                                                                                                       </t>
  </si>
  <si>
    <t xml:space="preserve">Apa si canalizare                                                                                                                                     </t>
  </si>
  <si>
    <t xml:space="preserve">Alte servicii comunale                                                                                                                                </t>
  </si>
  <si>
    <t xml:space="preserve">Servicii de telecomunicatii                                                                                                                           </t>
  </si>
  <si>
    <t xml:space="preserve">Servicii de locatiune                                                                                                                                 </t>
  </si>
  <si>
    <t xml:space="preserve">Servicii de transport                                                                                                                                 </t>
  </si>
  <si>
    <t xml:space="preserve">Servicii de reparatii curente                                                                                                                         </t>
  </si>
  <si>
    <t xml:space="preserve">Formare profesionala                                                                                                                                  </t>
  </si>
  <si>
    <t xml:space="preserve">Deplasari de serviciu in interiorul tarii                                                                                                             </t>
  </si>
  <si>
    <t xml:space="preserve">Deplasari de serviciu peste hotare                                                                                                                    </t>
  </si>
  <si>
    <t xml:space="preserve">Servicii medicale                                                                                                                                     </t>
  </si>
  <si>
    <t xml:space="preserve">Servicii editoriale                                                                                                                                   </t>
  </si>
  <si>
    <t xml:space="preserve">Servicii de cercetari stiintifice contractate                                                                                                         </t>
  </si>
  <si>
    <t xml:space="preserve">Servicii de paza                                                                                                                                      </t>
  </si>
  <si>
    <t xml:space="preserve">Servicii postale si curierat                                                                                                                          </t>
  </si>
  <si>
    <t xml:space="preserve">Indemnizatii la incetarea actiunii contractului de munca                                                                                              </t>
  </si>
  <si>
    <t xml:space="preserve">Indemnizatii pentru incapacitatea temporara de munca achitate din mijloacele financiare ale angajatorului                                             </t>
  </si>
  <si>
    <t xml:space="preserve">Cotizatii in organizatiile internationale                                                                                                             </t>
  </si>
  <si>
    <t xml:space="preserve">Plati aferente documentelor executorii cu executare benevola                                                                                          </t>
  </si>
  <si>
    <t xml:space="preserve">Taxe, amenzi, penalitati si alte plati obligatorii                                                                                                    </t>
  </si>
  <si>
    <t xml:space="preserve">Reparatii capitale ale cladirilor                                                                                                                     </t>
  </si>
  <si>
    <t xml:space="preserve">Procurarea masinilor si utilajelor                                                                                                                    </t>
  </si>
  <si>
    <t xml:space="preserve">Procurarea uneltelor si sculelor, inventarului de producere si gospodaresc                                                                            </t>
  </si>
  <si>
    <t xml:space="preserve">Procurarea activelor nemateriale                                                                                                                      </t>
  </si>
  <si>
    <t xml:space="preserve">Dezvoltarea activelor nemateriale                                                                                                                     </t>
  </si>
  <si>
    <t xml:space="preserve">Procurarea combustibilului, carburantilor si lubrifiantilor                                                                                           </t>
  </si>
  <si>
    <t xml:space="preserve">Procurarea pieselor de schimb                                                                                                                         </t>
  </si>
  <si>
    <t xml:space="preserve">Procurarea produselor alimentare                                                                                                                      </t>
  </si>
  <si>
    <t xml:space="preserve">Procurarea materialelor pentru scopuri didactice, stiintifice si alte scopuri                                                                         </t>
  </si>
  <si>
    <t xml:space="preserve">Procurarea materialelor de constructie                                                                                                                </t>
  </si>
  <si>
    <t>211180</t>
  </si>
  <si>
    <t>212100</t>
  </si>
  <si>
    <t>222110</t>
  </si>
  <si>
    <t>222120</t>
  </si>
  <si>
    <t>222130</t>
  </si>
  <si>
    <t>222140</t>
  </si>
  <si>
    <t>222190</t>
  </si>
  <si>
    <t>222220</t>
  </si>
  <si>
    <t>222300</t>
  </si>
  <si>
    <t>222400</t>
  </si>
  <si>
    <t>222500</t>
  </si>
  <si>
    <t>222600</t>
  </si>
  <si>
    <t>222710</t>
  </si>
  <si>
    <t>222720</t>
  </si>
  <si>
    <t>222810</t>
  </si>
  <si>
    <t>222910</t>
  </si>
  <si>
    <t>222930</t>
  </si>
  <si>
    <t>222940</t>
  </si>
  <si>
    <t>222980</t>
  </si>
  <si>
    <t>273200</t>
  </si>
  <si>
    <t>273500</t>
  </si>
  <si>
    <t>281110</t>
  </si>
  <si>
    <t>281361</t>
  </si>
  <si>
    <t>281400</t>
  </si>
  <si>
    <t>311120</t>
  </si>
  <si>
    <t>314110</t>
  </si>
  <si>
    <t>316110</t>
  </si>
  <si>
    <t>317110</t>
  </si>
  <si>
    <t>317120</t>
  </si>
  <si>
    <t>331110</t>
  </si>
  <si>
    <t>332110</t>
  </si>
  <si>
    <t>333110</t>
  </si>
  <si>
    <t>335110</t>
  </si>
  <si>
    <t>337110</t>
  </si>
  <si>
    <t>5106</t>
  </si>
  <si>
    <t>00137</t>
  </si>
  <si>
    <t xml:space="preserve">TOTAL BUGET EXECUTAT </t>
  </si>
  <si>
    <t>CHELTUIELI SI ACTIVE NEFINANCIARE</t>
  </si>
  <si>
    <t xml:space="preserve">Incasari de la prestarea serviciilor cu plata            </t>
  </si>
  <si>
    <t>142310</t>
  </si>
  <si>
    <t xml:space="preserve">Plata pentru locatiunea bunurilor patrimoniului public                                                                                                </t>
  </si>
  <si>
    <t>142320</t>
  </si>
  <si>
    <t>VENITURI</t>
  </si>
  <si>
    <t>0137</t>
  </si>
  <si>
    <t>222999</t>
  </si>
  <si>
    <t>272300</t>
  </si>
  <si>
    <t>Compensații</t>
  </si>
  <si>
    <t>272500</t>
  </si>
  <si>
    <t>1099</t>
  </si>
  <si>
    <t>9019</t>
  </si>
  <si>
    <t>Idemnizații de asistență socială</t>
  </si>
  <si>
    <t>TOTAL general</t>
  </si>
  <si>
    <t>2</t>
  </si>
  <si>
    <t>3</t>
  </si>
  <si>
    <t>4</t>
  </si>
  <si>
    <t>Denumirea indicatorului</t>
  </si>
  <si>
    <t>00120</t>
  </si>
  <si>
    <t>00549</t>
  </si>
  <si>
    <t>272</t>
  </si>
  <si>
    <t>Funcția</t>
  </si>
  <si>
    <t>F1-F2</t>
  </si>
  <si>
    <t>Program/ subprogram</t>
  </si>
  <si>
    <t>P1-P2</t>
  </si>
  <si>
    <t>Activitatea</t>
  </si>
  <si>
    <t>P3</t>
  </si>
  <si>
    <t>ECO</t>
  </si>
  <si>
    <t>K1-K6</t>
  </si>
  <si>
    <t>K3-K6</t>
  </si>
  <si>
    <t>222</t>
  </si>
  <si>
    <t>F1-F3</t>
  </si>
  <si>
    <t>TOTAL general:</t>
  </si>
  <si>
    <t>X</t>
  </si>
  <si>
    <t xml:space="preserve">Servicii informaționale                                                                                                    </t>
  </si>
  <si>
    <t>Servicii postale si curierat</t>
  </si>
  <si>
    <t>Aprobat  inițial</t>
  </si>
  <si>
    <t>mii lei</t>
  </si>
  <si>
    <t>Precizat  pe an</t>
  </si>
  <si>
    <t>Aprobat inițial</t>
  </si>
  <si>
    <t>Precizat pe an</t>
  </si>
  <si>
    <t xml:space="preserve">Servicii pentru elaborarea studiilor de prefezabilitate                                                                                                            </t>
  </si>
  <si>
    <t>222991</t>
  </si>
  <si>
    <t>Servicii acordate organizațiilor necomerciale</t>
  </si>
  <si>
    <t>253000</t>
  </si>
  <si>
    <t>Rambursarea alocațiilor din anii precedenți</t>
  </si>
  <si>
    <t>281500</t>
  </si>
  <si>
    <t>Procurarea clădirilor</t>
  </si>
  <si>
    <t>Procurarea construcțiilor speciale</t>
  </si>
  <si>
    <t>312110</t>
  </si>
  <si>
    <t>Procurarea medicamentelor și materialelor sanitare</t>
  </si>
  <si>
    <t>51082</t>
  </si>
  <si>
    <t xml:space="preserve">Granturi curente acordate institutiilor publice la autogestiune  </t>
  </si>
  <si>
    <t>281230</t>
  </si>
  <si>
    <t>Alte plati asociate cu bursa</t>
  </si>
  <si>
    <t>51081</t>
  </si>
  <si>
    <t>Servicii atribuite altor alineate</t>
  </si>
  <si>
    <t xml:space="preserve">Granturi curente acordate institutiilor publice la autogestiune              </t>
  </si>
  <si>
    <t>311110</t>
  </si>
  <si>
    <t>315110</t>
  </si>
  <si>
    <t>Procurare mijloace de transport</t>
  </si>
  <si>
    <t>Reparatii capitale ale mijloacelor de transport</t>
  </si>
  <si>
    <t>315120</t>
  </si>
  <si>
    <t>Raport privind executarea bugetului pe anul 2026 la situatia din 30.06.2026                                                                                                                                              AGENȚIA NAȚIONALĂ PENTRU SIGURANȚA ALIMENTELOR</t>
  </si>
  <si>
    <t>Executat  la 30.06.2026</t>
  </si>
  <si>
    <t>Raport privind executarea bugetului pe anul 2026 la situatia din 30.06.2026                                                                                                                                               AGENȚIA NAȚIONALĂ PENTRU SIGURANȚA ALIMENTELOR</t>
  </si>
  <si>
    <t>Executat la 30.06.2026</t>
  </si>
  <si>
    <t>Raport privind executarea bugetului pe anul 2026 la situatia din 30.06.2026                                                                                                                                                  AGENȚIA NAȚIONALĂ PENTRU SIGURANȚA ALIMENTELOR</t>
  </si>
  <si>
    <t xml:space="preserve">Executat la 30.06.2026          </t>
  </si>
  <si>
    <t>Raport privind executarea bugetului pe anul 2026 la situatia din 30.06.2026                                                                                                                                                                          AGENȚIA NAȚIONALĂ PENTRU SIGURANȚA ALIMENTELOR</t>
  </si>
  <si>
    <t>TOTAL BUGET EXECUTAT la situația 30.06.2026</t>
  </si>
  <si>
    <t>Aprobat</t>
  </si>
  <si>
    <t>Precizat</t>
  </si>
  <si>
    <t>Executat</t>
  </si>
  <si>
    <t>Total buget la situația 31.06.2026</t>
  </si>
  <si>
    <t>Informativ: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</si>
</sst>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38"/>
    </font>
    <font>
      <sz val="8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164" fontId="1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0" xfId="0" applyFont="1"/>
    <xf numFmtId="49" fontId="6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" fillId="0" borderId="12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right"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right" vertical="center"/>
    </xf>
    <xf numFmtId="4" fontId="8" fillId="0" borderId="5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9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4" fontId="20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9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4" fontId="19" fillId="2" borderId="3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right" wrapText="1"/>
    </xf>
    <xf numFmtId="4" fontId="19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right" vertical="center" wrapText="1"/>
    </xf>
    <xf numFmtId="49" fontId="15" fillId="0" borderId="4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right" vertical="center" wrapText="1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21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11" fillId="2" borderId="12" xfId="0" applyNumberFormat="1" applyFont="1" applyFill="1" applyBorder="1" applyAlignment="1">
      <alignment horizontal="left" vertical="center" wrapText="1"/>
    </xf>
    <xf numFmtId="49" fontId="16" fillId="0" borderId="12" xfId="0" applyNumberFormat="1" applyFont="1" applyBorder="1" applyAlignment="1">
      <alignment horizontal="right" vertical="center" wrapText="1"/>
    </xf>
    <xf numFmtId="164" fontId="22" fillId="0" borderId="0" xfId="0" applyNumberFormat="1" applyFont="1" applyAlignment="1">
      <alignment horizontal="right"/>
    </xf>
    <xf numFmtId="2" fontId="1" fillId="0" borderId="0" xfId="0" applyNumberFormat="1" applyFont="1"/>
    <xf numFmtId="49" fontId="23" fillId="0" borderId="0" xfId="0" applyNumberFormat="1" applyFont="1" applyAlignment="1">
      <alignment horizontal="right" vertical="center" wrapText="1"/>
    </xf>
    <xf numFmtId="49" fontId="25" fillId="0" borderId="3" xfId="0" applyNumberFormat="1" applyFont="1" applyBorder="1" applyAlignment="1">
      <alignment horizontal="center" vertical="center"/>
    </xf>
    <xf numFmtId="4" fontId="26" fillId="0" borderId="3" xfId="0" applyNumberFormat="1" applyFont="1" applyBorder="1" applyAlignment="1">
      <alignment horizontal="right" vertical="center"/>
    </xf>
    <xf numFmtId="4" fontId="26" fillId="2" borderId="3" xfId="0" applyNumberFormat="1" applyFont="1" applyFill="1" applyBorder="1" applyAlignment="1">
      <alignment horizontal="right" vertical="center"/>
    </xf>
    <xf numFmtId="4" fontId="27" fillId="0" borderId="5" xfId="0" applyNumberFormat="1" applyFont="1" applyBorder="1" applyAlignment="1">
      <alignment horizontal="right" vertical="center"/>
    </xf>
    <xf numFmtId="164" fontId="28" fillId="0" borderId="0" xfId="0" applyNumberFormat="1" applyFont="1"/>
    <xf numFmtId="49" fontId="17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49" fontId="27" fillId="0" borderId="1" xfId="0" applyNumberFormat="1" applyFont="1" applyBorder="1" applyAlignment="1">
      <alignment horizontal="center" vertical="center"/>
    </xf>
    <xf numFmtId="49" fontId="16" fillId="3" borderId="13" xfId="0" applyNumberFormat="1" applyFont="1" applyFill="1" applyBorder="1" applyAlignment="1">
      <alignment horizontal="right" vertical="center" wrapText="1"/>
    </xf>
    <xf numFmtId="49" fontId="15" fillId="3" borderId="4" xfId="0" applyNumberFormat="1" applyFont="1" applyFill="1" applyBorder="1" applyAlignment="1">
      <alignment horizontal="center" vertical="center"/>
    </xf>
    <xf numFmtId="4" fontId="15" fillId="3" borderId="4" xfId="0" applyNumberFormat="1" applyFont="1" applyFill="1" applyBorder="1" applyAlignment="1">
      <alignment horizontal="right" vertical="center" wrapText="1"/>
    </xf>
    <xf numFmtId="0" fontId="29" fillId="0" borderId="0" xfId="0" applyFont="1"/>
    <xf numFmtId="4" fontId="29" fillId="0" borderId="1" xfId="0" applyNumberFormat="1" applyFont="1" applyBorder="1"/>
    <xf numFmtId="0" fontId="3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activeCell="J25" sqref="J25"/>
    </sheetView>
  </sheetViews>
  <sheetFormatPr defaultRowHeight="15" x14ac:dyDescent="0.25"/>
  <cols>
    <col min="1" max="1" width="45.7109375" style="2" customWidth="1"/>
    <col min="2" max="5" width="11.7109375" style="3" customWidth="1"/>
    <col min="6" max="8" width="11.7109375" style="4" customWidth="1"/>
    <col min="9" max="11" width="15.7109375" style="1" customWidth="1"/>
  </cols>
  <sheetData>
    <row r="1" spans="1:11" ht="39.950000000000003" customHeight="1" x14ac:dyDescent="0.25">
      <c r="A1" s="101" t="s">
        <v>162</v>
      </c>
      <c r="B1" s="101"/>
      <c r="C1" s="101"/>
      <c r="D1" s="101"/>
      <c r="E1" s="101"/>
      <c r="F1" s="101"/>
      <c r="G1" s="101"/>
      <c r="H1" s="101"/>
    </row>
    <row r="2" spans="1:11" ht="19.5" customHeight="1" thickBot="1" x14ac:dyDescent="0.3">
      <c r="A2" s="8"/>
      <c r="B2" s="8"/>
      <c r="C2" s="8"/>
      <c r="D2" s="8"/>
      <c r="E2" s="8"/>
      <c r="F2" s="8"/>
      <c r="G2" s="8"/>
      <c r="H2" s="44" t="s">
        <v>136</v>
      </c>
    </row>
    <row r="3" spans="1:11" s="14" customFormat="1" ht="30.75" customHeight="1" x14ac:dyDescent="0.25">
      <c r="A3" s="95" t="s">
        <v>116</v>
      </c>
      <c r="B3" s="12" t="s">
        <v>120</v>
      </c>
      <c r="C3" s="12" t="s">
        <v>122</v>
      </c>
      <c r="D3" s="12" t="s">
        <v>124</v>
      </c>
      <c r="E3" s="12" t="s">
        <v>126</v>
      </c>
      <c r="F3" s="104" t="s">
        <v>138</v>
      </c>
      <c r="G3" s="104" t="s">
        <v>139</v>
      </c>
      <c r="H3" s="102" t="s">
        <v>163</v>
      </c>
      <c r="I3" s="13"/>
      <c r="J3" s="13"/>
      <c r="K3" s="13"/>
    </row>
    <row r="4" spans="1:11" s="6" customFormat="1" x14ac:dyDescent="0.25">
      <c r="A4" s="96"/>
      <c r="B4" s="9" t="s">
        <v>121</v>
      </c>
      <c r="C4" s="9" t="s">
        <v>123</v>
      </c>
      <c r="D4" s="9" t="s">
        <v>125</v>
      </c>
      <c r="E4" s="9" t="s">
        <v>128</v>
      </c>
      <c r="F4" s="105"/>
      <c r="G4" s="105"/>
      <c r="H4" s="103"/>
      <c r="I4" s="5"/>
      <c r="J4" s="5"/>
      <c r="K4" s="5"/>
    </row>
    <row r="5" spans="1:11" s="10" customFormat="1" ht="15" customHeight="1" x14ac:dyDescent="0.25">
      <c r="A5" s="15" t="s">
        <v>0</v>
      </c>
      <c r="B5" s="16" t="s">
        <v>113</v>
      </c>
      <c r="C5" s="16" t="s">
        <v>114</v>
      </c>
      <c r="D5" s="16" t="s">
        <v>115</v>
      </c>
      <c r="E5" s="16" t="s">
        <v>1</v>
      </c>
      <c r="F5" s="16" t="s">
        <v>2</v>
      </c>
      <c r="G5" s="16" t="s">
        <v>3</v>
      </c>
      <c r="H5" s="17" t="s">
        <v>4</v>
      </c>
      <c r="I5" s="11"/>
      <c r="J5" s="11"/>
      <c r="K5" s="11"/>
    </row>
    <row r="6" spans="1:11" s="24" customFormat="1" ht="30" customHeight="1" x14ac:dyDescent="0.25">
      <c r="A6" s="37" t="s">
        <v>5</v>
      </c>
      <c r="B6" s="33" t="s">
        <v>6</v>
      </c>
      <c r="C6" s="33" t="s">
        <v>7</v>
      </c>
      <c r="D6" s="33" t="s">
        <v>117</v>
      </c>
      <c r="E6" s="33" t="s">
        <v>105</v>
      </c>
      <c r="F6" s="28">
        <v>200</v>
      </c>
      <c r="G6" s="28">
        <v>200</v>
      </c>
      <c r="H6" s="29">
        <v>0</v>
      </c>
      <c r="I6" s="23"/>
      <c r="J6" s="23"/>
      <c r="K6" s="23"/>
    </row>
    <row r="7" spans="1:11" s="26" customFormat="1" ht="30" customHeight="1" thickBot="1" x14ac:dyDescent="0.3">
      <c r="A7" s="34" t="s">
        <v>112</v>
      </c>
      <c r="B7" s="35" t="s">
        <v>6</v>
      </c>
      <c r="C7" s="35" t="s">
        <v>7</v>
      </c>
      <c r="D7" s="35" t="s">
        <v>117</v>
      </c>
      <c r="E7" s="35" t="s">
        <v>129</v>
      </c>
      <c r="F7" s="40">
        <f>F6</f>
        <v>200</v>
      </c>
      <c r="G7" s="40">
        <f>G6</f>
        <v>200</v>
      </c>
      <c r="H7" s="41">
        <f>H6</f>
        <v>0</v>
      </c>
      <c r="I7" s="25"/>
      <c r="J7" s="25"/>
      <c r="K7" s="25"/>
    </row>
    <row r="9" spans="1:11" x14ac:dyDescent="0.25">
      <c r="C9" s="92"/>
      <c r="D9" s="92"/>
    </row>
    <row r="10" spans="1:11" x14ac:dyDescent="0.25">
      <c r="C10" s="93"/>
      <c r="D10" s="94"/>
    </row>
  </sheetData>
  <mergeCells count="7">
    <mergeCell ref="A1:H1"/>
    <mergeCell ref="H3:H4"/>
    <mergeCell ref="C9:D9"/>
    <mergeCell ref="C10:D10"/>
    <mergeCell ref="A3:A4"/>
    <mergeCell ref="F3:F4"/>
    <mergeCell ref="G3:G4"/>
  </mergeCells>
  <printOptions horizontalCentered="1"/>
  <pageMargins left="0.25" right="0.13888888899999999" top="0.59722222199999997" bottom="0" header="0.13888888888888901" footer="0"/>
  <pageSetup paperSize="9" fitToWidth="0" fitToHeight="0" orientation="landscape" r:id="rId1"/>
  <headerFooter>
    <oddHeader>&amp;RPag. &amp;P ( &amp;N 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H22" sqref="H22"/>
    </sheetView>
  </sheetViews>
  <sheetFormatPr defaultRowHeight="15" x14ac:dyDescent="0.25"/>
  <cols>
    <col min="1" max="1" width="45.7109375" customWidth="1"/>
    <col min="2" max="7" width="11.7109375" customWidth="1"/>
    <col min="8" max="8" width="13.140625" customWidth="1"/>
  </cols>
  <sheetData>
    <row r="1" spans="1:8" ht="36.75" customHeight="1" x14ac:dyDescent="0.25">
      <c r="A1" s="91" t="s">
        <v>164</v>
      </c>
      <c r="B1" s="91"/>
      <c r="C1" s="91"/>
      <c r="D1" s="91"/>
      <c r="E1" s="91"/>
      <c r="F1" s="91"/>
      <c r="G1" s="91"/>
      <c r="H1" s="91"/>
    </row>
    <row r="2" spans="1:8" ht="19.5" customHeight="1" thickBot="1" x14ac:dyDescent="0.3">
      <c r="A2" s="8"/>
      <c r="B2" s="8"/>
      <c r="C2" s="8"/>
      <c r="D2" s="8"/>
      <c r="E2" s="8"/>
      <c r="F2" s="8"/>
      <c r="G2" s="8"/>
      <c r="H2" s="44" t="s">
        <v>136</v>
      </c>
    </row>
    <row r="3" spans="1:8" s="24" customFormat="1" ht="30" customHeight="1" x14ac:dyDescent="0.25">
      <c r="A3" s="95" t="s">
        <v>116</v>
      </c>
      <c r="B3" s="12" t="s">
        <v>120</v>
      </c>
      <c r="C3" s="12" t="s">
        <v>122</v>
      </c>
      <c r="D3" s="12" t="s">
        <v>124</v>
      </c>
      <c r="E3" s="12" t="s">
        <v>126</v>
      </c>
      <c r="F3" s="97" t="s">
        <v>138</v>
      </c>
      <c r="G3" s="97" t="s">
        <v>137</v>
      </c>
      <c r="H3" s="106" t="s">
        <v>165</v>
      </c>
    </row>
    <row r="4" spans="1:8" s="7" customFormat="1" ht="18.75" customHeight="1" x14ac:dyDescent="0.25">
      <c r="A4" s="96"/>
      <c r="B4" s="9" t="s">
        <v>130</v>
      </c>
      <c r="C4" s="9" t="s">
        <v>123</v>
      </c>
      <c r="D4" s="9" t="s">
        <v>125</v>
      </c>
      <c r="E4" s="9" t="s">
        <v>127</v>
      </c>
      <c r="F4" s="98"/>
      <c r="G4" s="98"/>
      <c r="H4" s="107"/>
    </row>
    <row r="5" spans="1:8" s="10" customFormat="1" x14ac:dyDescent="0.25">
      <c r="A5" s="15" t="s">
        <v>0</v>
      </c>
      <c r="B5" s="16" t="s">
        <v>113</v>
      </c>
      <c r="C5" s="16" t="s">
        <v>114</v>
      </c>
      <c r="D5" s="16" t="s">
        <v>115</v>
      </c>
      <c r="E5" s="16" t="s">
        <v>1</v>
      </c>
      <c r="F5" s="16" t="s">
        <v>2</v>
      </c>
      <c r="G5" s="16" t="s">
        <v>3</v>
      </c>
      <c r="H5" s="17" t="s">
        <v>4</v>
      </c>
    </row>
    <row r="6" spans="1:8" s="19" customFormat="1" ht="30" customHeight="1" x14ac:dyDescent="0.25">
      <c r="A6" s="37" t="s">
        <v>111</v>
      </c>
      <c r="B6" s="33" t="s">
        <v>109</v>
      </c>
      <c r="C6" s="33" t="s">
        <v>110</v>
      </c>
      <c r="D6" s="33" t="s">
        <v>118</v>
      </c>
      <c r="E6" s="33" t="s">
        <v>106</v>
      </c>
      <c r="F6" s="28">
        <v>1900</v>
      </c>
      <c r="G6" s="28">
        <v>1900</v>
      </c>
      <c r="H6" s="29">
        <v>696</v>
      </c>
    </row>
    <row r="7" spans="1:8" s="19" customFormat="1" ht="30" customHeight="1" x14ac:dyDescent="0.25">
      <c r="A7" s="37" t="s">
        <v>107</v>
      </c>
      <c r="B7" s="33" t="s">
        <v>109</v>
      </c>
      <c r="C7" s="33" t="s">
        <v>110</v>
      </c>
      <c r="D7" s="33" t="s">
        <v>118</v>
      </c>
      <c r="E7" s="33" t="s">
        <v>108</v>
      </c>
      <c r="F7" s="28">
        <v>663.3</v>
      </c>
      <c r="G7" s="28">
        <v>663.3</v>
      </c>
      <c r="H7" s="29">
        <v>102.11053</v>
      </c>
    </row>
    <row r="8" spans="1:8" s="22" customFormat="1" ht="30" customHeight="1" thickBot="1" x14ac:dyDescent="0.3">
      <c r="A8" s="34" t="s">
        <v>112</v>
      </c>
      <c r="B8" s="35" t="s">
        <v>109</v>
      </c>
      <c r="C8" s="35" t="s">
        <v>110</v>
      </c>
      <c r="D8" s="35" t="s">
        <v>118</v>
      </c>
      <c r="E8" s="35" t="s">
        <v>119</v>
      </c>
      <c r="F8" s="38">
        <f>F6+F7</f>
        <v>2563.3000000000002</v>
      </c>
      <c r="G8" s="38">
        <f>G6+G7</f>
        <v>2563.3000000000002</v>
      </c>
      <c r="H8" s="39">
        <f>H6+H7</f>
        <v>798.11053000000004</v>
      </c>
    </row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</sheetData>
  <mergeCells count="5">
    <mergeCell ref="A1:H1"/>
    <mergeCell ref="A3:A4"/>
    <mergeCell ref="F3:F4"/>
    <mergeCell ref="G3:G4"/>
    <mergeCell ref="H3:H4"/>
  </mergeCells>
  <printOptions horizontalCentered="1"/>
  <pageMargins left="0.2" right="0.2" top="0.75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zoomScale="115" zoomScaleNormal="115" workbookViewId="0">
      <selection activeCell="J16" sqref="J16"/>
    </sheetView>
  </sheetViews>
  <sheetFormatPr defaultRowHeight="15" x14ac:dyDescent="0.25"/>
  <cols>
    <col min="1" max="1" width="45.7109375" style="2" customWidth="1"/>
    <col min="2" max="5" width="11.7109375" style="3" customWidth="1"/>
    <col min="6" max="6" width="14.85546875" style="4" bestFit="1" customWidth="1"/>
    <col min="7" max="7" width="11.7109375" style="4" customWidth="1"/>
    <col min="8" max="8" width="11.7109375" style="90" customWidth="1"/>
    <col min="9" max="10" width="15.7109375" style="1" customWidth="1"/>
  </cols>
  <sheetData>
    <row r="1" spans="1:11" ht="39.950000000000003" customHeight="1" x14ac:dyDescent="0.25">
      <c r="A1" s="91" t="s">
        <v>166</v>
      </c>
      <c r="B1" s="91"/>
      <c r="C1" s="91"/>
      <c r="D1" s="91"/>
      <c r="E1" s="91"/>
      <c r="F1" s="91"/>
      <c r="G1" s="91"/>
      <c r="H1" s="91"/>
    </row>
    <row r="2" spans="1:11" ht="14.25" customHeight="1" thickBot="1" x14ac:dyDescent="0.3">
      <c r="A2" s="8"/>
      <c r="B2" s="8"/>
      <c r="C2" s="8"/>
      <c r="D2" s="8"/>
      <c r="E2" s="8"/>
      <c r="F2" s="8"/>
      <c r="G2" s="8"/>
      <c r="H2" s="85" t="s">
        <v>136</v>
      </c>
    </row>
    <row r="3" spans="1:11" s="6" customFormat="1" ht="25.5" customHeight="1" x14ac:dyDescent="0.25">
      <c r="A3" s="95" t="s">
        <v>116</v>
      </c>
      <c r="B3" s="12" t="s">
        <v>120</v>
      </c>
      <c r="C3" s="12" t="s">
        <v>122</v>
      </c>
      <c r="D3" s="12" t="s">
        <v>124</v>
      </c>
      <c r="E3" s="43" t="s">
        <v>126</v>
      </c>
      <c r="F3" s="97" t="s">
        <v>135</v>
      </c>
      <c r="G3" s="97" t="s">
        <v>137</v>
      </c>
      <c r="H3" s="99" t="s">
        <v>167</v>
      </c>
      <c r="I3" s="5"/>
      <c r="J3" s="5"/>
    </row>
    <row r="4" spans="1:11" s="6" customFormat="1" x14ac:dyDescent="0.25">
      <c r="A4" s="96"/>
      <c r="B4" s="9" t="s">
        <v>130</v>
      </c>
      <c r="C4" s="9" t="s">
        <v>123</v>
      </c>
      <c r="D4" s="9" t="s">
        <v>125</v>
      </c>
      <c r="E4" s="42" t="s">
        <v>127</v>
      </c>
      <c r="F4" s="98"/>
      <c r="G4" s="98"/>
      <c r="H4" s="100"/>
      <c r="I4" s="5"/>
      <c r="J4" s="5"/>
    </row>
    <row r="5" spans="1:11" s="10" customFormat="1" ht="16.5" customHeight="1" x14ac:dyDescent="0.25">
      <c r="A5" s="15" t="s">
        <v>0</v>
      </c>
      <c r="B5" s="16" t="s">
        <v>113</v>
      </c>
      <c r="C5" s="16" t="s">
        <v>114</v>
      </c>
      <c r="D5" s="16" t="s">
        <v>115</v>
      </c>
      <c r="E5" s="16" t="s">
        <v>1</v>
      </c>
      <c r="F5" s="16" t="s">
        <v>2</v>
      </c>
      <c r="G5" s="16" t="s">
        <v>3</v>
      </c>
      <c r="H5" s="86" t="s">
        <v>4</v>
      </c>
      <c r="I5" s="11"/>
      <c r="J5" s="11"/>
    </row>
    <row r="6" spans="1:11" s="19" customFormat="1" ht="30" customHeight="1" x14ac:dyDescent="0.25">
      <c r="A6" s="32" t="s">
        <v>133</v>
      </c>
      <c r="B6" s="33" t="s">
        <v>6</v>
      </c>
      <c r="C6" s="33" t="s">
        <v>25</v>
      </c>
      <c r="D6" s="33" t="s">
        <v>26</v>
      </c>
      <c r="E6" s="33" t="s">
        <v>10</v>
      </c>
      <c r="F6" s="30">
        <v>90</v>
      </c>
      <c r="G6" s="28">
        <v>80.040000000000006</v>
      </c>
      <c r="H6" s="87">
        <v>20.010000000000002</v>
      </c>
      <c r="I6" s="18"/>
      <c r="J6" s="116"/>
      <c r="K6" s="117"/>
    </row>
    <row r="7" spans="1:11" s="19" customFormat="1" ht="30" customHeight="1" x14ac:dyDescent="0.25">
      <c r="A7" s="32" t="s">
        <v>134</v>
      </c>
      <c r="B7" s="33" t="s">
        <v>6</v>
      </c>
      <c r="C7" s="33" t="s">
        <v>25</v>
      </c>
      <c r="D7" s="33" t="s">
        <v>26</v>
      </c>
      <c r="E7" s="33" t="s">
        <v>79</v>
      </c>
      <c r="F7" s="30">
        <v>0</v>
      </c>
      <c r="G7" s="28">
        <v>0</v>
      </c>
      <c r="H7" s="87">
        <v>0</v>
      </c>
      <c r="I7" s="18"/>
      <c r="J7" s="18"/>
    </row>
    <row r="8" spans="1:11" s="19" customFormat="1" ht="30" customHeight="1" x14ac:dyDescent="0.25">
      <c r="A8" s="32" t="s">
        <v>5</v>
      </c>
      <c r="B8" s="33" t="s">
        <v>6</v>
      </c>
      <c r="C8" s="33" t="s">
        <v>25</v>
      </c>
      <c r="D8" s="33" t="s">
        <v>26</v>
      </c>
      <c r="E8" s="33" t="s">
        <v>105</v>
      </c>
      <c r="F8" s="30">
        <v>473.3</v>
      </c>
      <c r="G8" s="28">
        <v>315.88</v>
      </c>
      <c r="H8" s="87">
        <v>18.376339999999999</v>
      </c>
      <c r="I8" s="18"/>
      <c r="J8" s="18"/>
    </row>
    <row r="9" spans="1:11" s="19" customFormat="1" ht="30" customHeight="1" x14ac:dyDescent="0.25">
      <c r="A9" s="32" t="s">
        <v>13</v>
      </c>
      <c r="B9" s="33" t="s">
        <v>6</v>
      </c>
      <c r="C9" s="33" t="s">
        <v>25</v>
      </c>
      <c r="D9" s="33" t="s">
        <v>8</v>
      </c>
      <c r="E9" s="33" t="s">
        <v>14</v>
      </c>
      <c r="F9" s="30">
        <v>20103</v>
      </c>
      <c r="G9" s="30">
        <v>20015.82</v>
      </c>
      <c r="H9" s="88">
        <v>8000</v>
      </c>
      <c r="I9" s="20"/>
      <c r="J9" s="18"/>
    </row>
    <row r="10" spans="1:11" s="19" customFormat="1" ht="30" customHeight="1" x14ac:dyDescent="0.25">
      <c r="A10" s="32" t="s">
        <v>151</v>
      </c>
      <c r="B10" s="33" t="s">
        <v>6</v>
      </c>
      <c r="C10" s="33" t="s">
        <v>25</v>
      </c>
      <c r="D10" s="33" t="s">
        <v>150</v>
      </c>
      <c r="E10" s="33" t="s">
        <v>14</v>
      </c>
      <c r="F10" s="30">
        <v>500</v>
      </c>
      <c r="G10" s="30">
        <v>500</v>
      </c>
      <c r="H10" s="88">
        <v>0</v>
      </c>
      <c r="I10" s="20"/>
      <c r="J10" s="18"/>
    </row>
    <row r="11" spans="1:11" s="19" customFormat="1" ht="30" customHeight="1" x14ac:dyDescent="0.25">
      <c r="A11" s="32" t="s">
        <v>15</v>
      </c>
      <c r="B11" s="33" t="s">
        <v>6</v>
      </c>
      <c r="C11" s="33" t="s">
        <v>25</v>
      </c>
      <c r="D11" s="33" t="s">
        <v>26</v>
      </c>
      <c r="E11" s="33" t="s">
        <v>16</v>
      </c>
      <c r="F11" s="30">
        <v>200</v>
      </c>
      <c r="G11" s="28">
        <v>200</v>
      </c>
      <c r="H11" s="87">
        <v>97.814999999999998</v>
      </c>
      <c r="I11" s="21"/>
      <c r="J11" s="18"/>
    </row>
    <row r="12" spans="1:11" s="19" customFormat="1" ht="30" customHeight="1" x14ac:dyDescent="0.25">
      <c r="A12" s="32" t="s">
        <v>17</v>
      </c>
      <c r="B12" s="33" t="s">
        <v>6</v>
      </c>
      <c r="C12" s="33" t="s">
        <v>25</v>
      </c>
      <c r="D12" s="33" t="s">
        <v>26</v>
      </c>
      <c r="E12" s="33" t="s">
        <v>18</v>
      </c>
      <c r="F12" s="30">
        <v>5100.7</v>
      </c>
      <c r="G12" s="28">
        <v>5262.46</v>
      </c>
      <c r="H12" s="87">
        <v>2846.04</v>
      </c>
      <c r="I12" s="18"/>
      <c r="J12" s="116"/>
      <c r="K12" s="117"/>
    </row>
    <row r="13" spans="1:11" s="19" customFormat="1" ht="30" customHeight="1" x14ac:dyDescent="0.25">
      <c r="A13" s="32" t="s">
        <v>23</v>
      </c>
      <c r="B13" s="33" t="s">
        <v>6</v>
      </c>
      <c r="C13" s="33" t="s">
        <v>25</v>
      </c>
      <c r="D13" s="33" t="s">
        <v>26</v>
      </c>
      <c r="E13" s="33" t="s">
        <v>24</v>
      </c>
      <c r="F13" s="28">
        <v>0</v>
      </c>
      <c r="G13" s="28">
        <v>92.8</v>
      </c>
      <c r="H13" s="87">
        <v>84.8</v>
      </c>
      <c r="I13" s="18"/>
      <c r="J13" s="18"/>
    </row>
    <row r="14" spans="1:11" s="19" customFormat="1" ht="30" customHeight="1" thickBot="1" x14ac:dyDescent="0.3">
      <c r="A14" s="34" t="s">
        <v>131</v>
      </c>
      <c r="B14" s="35" t="s">
        <v>6</v>
      </c>
      <c r="C14" s="35" t="s">
        <v>25</v>
      </c>
      <c r="D14" s="35" t="s">
        <v>132</v>
      </c>
      <c r="E14" s="35" t="s">
        <v>132</v>
      </c>
      <c r="F14" s="31">
        <f>SUM(F6:F13)</f>
        <v>26467</v>
      </c>
      <c r="G14" s="31">
        <f>SUM(G6:G13)</f>
        <v>26466.999999999996</v>
      </c>
      <c r="H14" s="89">
        <f>SUM(H6:H13)</f>
        <v>11067.04134</v>
      </c>
      <c r="I14" s="18"/>
      <c r="J14" s="18"/>
    </row>
    <row r="16" spans="1:11" x14ac:dyDescent="0.25">
      <c r="C16" s="92"/>
      <c r="D16" s="92"/>
      <c r="H16" s="83"/>
    </row>
    <row r="17" spans="3:4" x14ac:dyDescent="0.25">
      <c r="C17" s="93"/>
      <c r="D17" s="94"/>
    </row>
  </sheetData>
  <mergeCells count="7">
    <mergeCell ref="A1:H1"/>
    <mergeCell ref="C16:D16"/>
    <mergeCell ref="C17:D17"/>
    <mergeCell ref="A3:A4"/>
    <mergeCell ref="F3:F4"/>
    <mergeCell ref="G3:G4"/>
    <mergeCell ref="H3:H4"/>
  </mergeCells>
  <printOptions horizontalCentered="1"/>
  <pageMargins left="0.2" right="0.45" top="0.7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9"/>
  <sheetViews>
    <sheetView tabSelected="1" workbookViewId="0">
      <selection activeCell="R62" sqref="R62"/>
    </sheetView>
  </sheetViews>
  <sheetFormatPr defaultRowHeight="15" x14ac:dyDescent="0.25"/>
  <cols>
    <col min="1" max="1" width="43.7109375" style="45" customWidth="1"/>
    <col min="2" max="5" width="12.7109375" style="72" customWidth="1"/>
    <col min="6" max="8" width="12.7109375" style="73" customWidth="1"/>
    <col min="9" max="10" width="15.7109375" style="1" customWidth="1"/>
    <col min="13" max="13" width="22.42578125" customWidth="1"/>
    <col min="14" max="14" width="16.28515625" customWidth="1"/>
    <col min="15" max="15" width="16.5703125" customWidth="1"/>
  </cols>
  <sheetData>
    <row r="1" spans="1:10" ht="39.950000000000003" customHeight="1" x14ac:dyDescent="0.25">
      <c r="A1" s="91" t="s">
        <v>168</v>
      </c>
      <c r="B1" s="91"/>
      <c r="C1" s="91"/>
      <c r="D1" s="91"/>
      <c r="E1" s="91"/>
      <c r="F1" s="91"/>
      <c r="G1" s="91"/>
      <c r="H1" s="91"/>
    </row>
    <row r="2" spans="1:10" ht="14.25" customHeight="1" thickBot="1" x14ac:dyDescent="0.3">
      <c r="A2" s="79"/>
      <c r="B2" s="61"/>
      <c r="C2" s="61"/>
      <c r="D2" s="61"/>
      <c r="E2" s="61"/>
      <c r="F2" s="65"/>
      <c r="G2" s="65"/>
      <c r="H2" s="66" t="s">
        <v>136</v>
      </c>
    </row>
    <row r="3" spans="1:10" ht="25.5" x14ac:dyDescent="0.25">
      <c r="A3" s="110" t="s">
        <v>116</v>
      </c>
      <c r="B3" s="74" t="s">
        <v>120</v>
      </c>
      <c r="C3" s="74" t="s">
        <v>122</v>
      </c>
      <c r="D3" s="74" t="s">
        <v>124</v>
      </c>
      <c r="E3" s="74" t="s">
        <v>126</v>
      </c>
      <c r="F3" s="112" t="s">
        <v>135</v>
      </c>
      <c r="G3" s="112" t="s">
        <v>137</v>
      </c>
      <c r="H3" s="114" t="s">
        <v>167</v>
      </c>
    </row>
    <row r="4" spans="1:10" x14ac:dyDescent="0.25">
      <c r="A4" s="111"/>
      <c r="B4" s="76" t="s">
        <v>130</v>
      </c>
      <c r="C4" s="76" t="s">
        <v>123</v>
      </c>
      <c r="D4" s="76" t="s">
        <v>125</v>
      </c>
      <c r="E4" s="76" t="s">
        <v>127</v>
      </c>
      <c r="F4" s="113"/>
      <c r="G4" s="113"/>
      <c r="H4" s="115"/>
    </row>
    <row r="5" spans="1:10" s="78" customFormat="1" ht="13.5" customHeight="1" x14ac:dyDescent="0.2">
      <c r="A5" s="75" t="s">
        <v>0</v>
      </c>
      <c r="B5" s="62" t="s">
        <v>113</v>
      </c>
      <c r="C5" s="63" t="s">
        <v>114</v>
      </c>
      <c r="D5" s="63" t="s">
        <v>115</v>
      </c>
      <c r="E5" s="62" t="s">
        <v>1</v>
      </c>
      <c r="F5" s="62" t="s">
        <v>2</v>
      </c>
      <c r="G5" s="62" t="s">
        <v>3</v>
      </c>
      <c r="H5" s="64" t="s">
        <v>4</v>
      </c>
      <c r="I5" s="77"/>
      <c r="J5" s="77"/>
    </row>
    <row r="6" spans="1:10" s="19" customFormat="1" ht="24.95" customHeight="1" x14ac:dyDescent="0.25">
      <c r="A6" s="80" t="s">
        <v>103</v>
      </c>
      <c r="B6" s="33"/>
      <c r="C6" s="33"/>
      <c r="D6" s="33"/>
      <c r="E6" s="33"/>
      <c r="F6" s="55">
        <f>F7+F8</f>
        <v>48400</v>
      </c>
      <c r="G6" s="55">
        <f>G7+G8</f>
        <v>48400</v>
      </c>
      <c r="H6" s="56">
        <f>H7+H8</f>
        <v>22213.054630000002</v>
      </c>
      <c r="I6" s="46"/>
      <c r="J6" s="46"/>
    </row>
    <row r="7" spans="1:10" s="19" customFormat="1" ht="24.95" customHeight="1" x14ac:dyDescent="0.25">
      <c r="A7" s="27" t="s">
        <v>99</v>
      </c>
      <c r="B7" s="33" t="s">
        <v>6</v>
      </c>
      <c r="C7" s="33" t="s">
        <v>95</v>
      </c>
      <c r="D7" s="33" t="s">
        <v>104</v>
      </c>
      <c r="E7" s="33" t="s">
        <v>100</v>
      </c>
      <c r="F7" s="57">
        <v>47900</v>
      </c>
      <c r="G7" s="57">
        <v>47900</v>
      </c>
      <c r="H7" s="58">
        <v>21931.117480000001</v>
      </c>
      <c r="I7" s="46"/>
      <c r="J7" s="46"/>
    </row>
    <row r="8" spans="1:10" s="19" customFormat="1" ht="27" customHeight="1" x14ac:dyDescent="0.25">
      <c r="A8" s="27" t="s">
        <v>101</v>
      </c>
      <c r="B8" s="33" t="s">
        <v>6</v>
      </c>
      <c r="C8" s="33" t="s">
        <v>95</v>
      </c>
      <c r="D8" s="33" t="s">
        <v>104</v>
      </c>
      <c r="E8" s="33" t="s">
        <v>102</v>
      </c>
      <c r="F8" s="57">
        <v>500</v>
      </c>
      <c r="G8" s="57">
        <v>500</v>
      </c>
      <c r="H8" s="58">
        <v>281.93714999999997</v>
      </c>
      <c r="I8" s="46"/>
      <c r="J8" s="46"/>
    </row>
    <row r="9" spans="1:10" s="19" customFormat="1" ht="24.95" customHeight="1" x14ac:dyDescent="0.25">
      <c r="A9" s="27"/>
      <c r="B9" s="33"/>
      <c r="C9" s="33"/>
      <c r="D9" s="33"/>
      <c r="E9" s="33"/>
      <c r="F9" s="57"/>
      <c r="G9" s="57"/>
      <c r="H9" s="58"/>
      <c r="I9" s="46"/>
      <c r="J9" s="46"/>
    </row>
    <row r="10" spans="1:10" s="19" customFormat="1" ht="24.95" customHeight="1" x14ac:dyDescent="0.25">
      <c r="A10" s="80" t="s">
        <v>98</v>
      </c>
      <c r="B10" s="33"/>
      <c r="C10" s="33"/>
      <c r="D10" s="33"/>
      <c r="E10" s="33"/>
      <c r="F10" s="55">
        <f>F61+F64</f>
        <v>300310.2</v>
      </c>
      <c r="G10" s="55">
        <f>G61+G64</f>
        <v>300310.2</v>
      </c>
      <c r="H10" s="56">
        <f>H61+H64</f>
        <v>132433.55345000001</v>
      </c>
      <c r="I10" s="46"/>
      <c r="J10" s="46"/>
    </row>
    <row r="11" spans="1:10" s="19" customFormat="1" ht="24.95" customHeight="1" x14ac:dyDescent="0.25">
      <c r="A11" s="27" t="s">
        <v>27</v>
      </c>
      <c r="B11" s="33" t="s">
        <v>6</v>
      </c>
      <c r="C11" s="33" t="s">
        <v>95</v>
      </c>
      <c r="D11" s="33" t="s">
        <v>96</v>
      </c>
      <c r="E11" s="33" t="s">
        <v>61</v>
      </c>
      <c r="F11" s="67">
        <v>179391.4</v>
      </c>
      <c r="G11" s="67">
        <v>179391.4</v>
      </c>
      <c r="H11" s="29">
        <v>86873.868050000005</v>
      </c>
      <c r="I11" s="46"/>
      <c r="J11" s="46"/>
    </row>
    <row r="12" spans="1:10" s="19" customFormat="1" ht="24.95" customHeight="1" x14ac:dyDescent="0.25">
      <c r="A12" s="27" t="s">
        <v>28</v>
      </c>
      <c r="B12" s="33" t="s">
        <v>6</v>
      </c>
      <c r="C12" s="33" t="s">
        <v>95</v>
      </c>
      <c r="D12" s="33" t="s">
        <v>96</v>
      </c>
      <c r="E12" s="33" t="s">
        <v>62</v>
      </c>
      <c r="F12" s="57">
        <v>52093.5</v>
      </c>
      <c r="G12" s="57">
        <v>52093.5</v>
      </c>
      <c r="H12" s="58">
        <v>25175.96617</v>
      </c>
      <c r="I12" s="46"/>
      <c r="J12" s="46"/>
    </row>
    <row r="13" spans="1:10" s="19" customFormat="1" ht="24.95" customHeight="1" x14ac:dyDescent="0.25">
      <c r="A13" s="27" t="s">
        <v>29</v>
      </c>
      <c r="B13" s="33" t="s">
        <v>6</v>
      </c>
      <c r="C13" s="33" t="s">
        <v>95</v>
      </c>
      <c r="D13" s="33" t="s">
        <v>96</v>
      </c>
      <c r="E13" s="33" t="s">
        <v>63</v>
      </c>
      <c r="F13" s="57">
        <v>3000</v>
      </c>
      <c r="G13" s="57">
        <v>3000</v>
      </c>
      <c r="H13" s="58">
        <v>822.16319999999996</v>
      </c>
      <c r="I13" s="47"/>
      <c r="J13" s="47"/>
    </row>
    <row r="14" spans="1:10" s="19" customFormat="1" ht="24.95" customHeight="1" x14ac:dyDescent="0.25">
      <c r="A14" s="27" t="s">
        <v>30</v>
      </c>
      <c r="B14" s="33" t="s">
        <v>6</v>
      </c>
      <c r="C14" s="33" t="s">
        <v>95</v>
      </c>
      <c r="D14" s="33" t="s">
        <v>96</v>
      </c>
      <c r="E14" s="33" t="s">
        <v>64</v>
      </c>
      <c r="F14" s="57">
        <v>3000</v>
      </c>
      <c r="G14" s="57">
        <v>3000</v>
      </c>
      <c r="H14" s="58">
        <v>1254.2872199999999</v>
      </c>
      <c r="I14" s="47"/>
      <c r="J14" s="47"/>
    </row>
    <row r="15" spans="1:10" s="19" customFormat="1" ht="24.95" customHeight="1" x14ac:dyDescent="0.25">
      <c r="A15" s="27" t="s">
        <v>31</v>
      </c>
      <c r="B15" s="33" t="s">
        <v>6</v>
      </c>
      <c r="C15" s="33" t="s">
        <v>95</v>
      </c>
      <c r="D15" s="33" t="s">
        <v>96</v>
      </c>
      <c r="E15" s="33" t="s">
        <v>65</v>
      </c>
      <c r="F15" s="57">
        <v>800</v>
      </c>
      <c r="G15" s="57">
        <v>800</v>
      </c>
      <c r="H15" s="58">
        <v>298.31008000000003</v>
      </c>
      <c r="I15" s="46"/>
      <c r="J15" s="46"/>
    </row>
    <row r="16" spans="1:10" s="19" customFormat="1" ht="24.95" customHeight="1" x14ac:dyDescent="0.25">
      <c r="A16" s="27" t="s">
        <v>32</v>
      </c>
      <c r="B16" s="33" t="s">
        <v>6</v>
      </c>
      <c r="C16" s="33" t="s">
        <v>95</v>
      </c>
      <c r="D16" s="33" t="s">
        <v>96</v>
      </c>
      <c r="E16" s="33" t="s">
        <v>66</v>
      </c>
      <c r="F16" s="57">
        <v>300</v>
      </c>
      <c r="G16" s="57">
        <v>300</v>
      </c>
      <c r="H16" s="58">
        <v>91.107460000000003</v>
      </c>
      <c r="I16" s="46"/>
      <c r="J16" s="46"/>
    </row>
    <row r="17" spans="1:10" s="19" customFormat="1" ht="24.95" customHeight="1" x14ac:dyDescent="0.25">
      <c r="A17" s="27" t="s">
        <v>33</v>
      </c>
      <c r="B17" s="33" t="s">
        <v>6</v>
      </c>
      <c r="C17" s="33" t="s">
        <v>95</v>
      </c>
      <c r="D17" s="33" t="s">
        <v>96</v>
      </c>
      <c r="E17" s="33" t="s">
        <v>67</v>
      </c>
      <c r="F17" s="57">
        <v>270</v>
      </c>
      <c r="G17" s="57">
        <v>270</v>
      </c>
      <c r="H17" s="58">
        <v>100.19941</v>
      </c>
      <c r="I17" s="46"/>
      <c r="J17" s="46"/>
    </row>
    <row r="18" spans="1:10" s="19" customFormat="1" ht="24.95" customHeight="1" x14ac:dyDescent="0.25">
      <c r="A18" s="27" t="s">
        <v>9</v>
      </c>
      <c r="B18" s="33" t="s">
        <v>6</v>
      </c>
      <c r="C18" s="33" t="s">
        <v>95</v>
      </c>
      <c r="D18" s="33" t="s">
        <v>96</v>
      </c>
      <c r="E18" s="33" t="s">
        <v>10</v>
      </c>
      <c r="F18" s="57">
        <v>1884</v>
      </c>
      <c r="G18" s="57">
        <v>1884</v>
      </c>
      <c r="H18" s="58">
        <v>567.50156000000004</v>
      </c>
      <c r="I18" s="46"/>
      <c r="J18" s="46"/>
    </row>
    <row r="19" spans="1:10" s="19" customFormat="1" ht="24.95" customHeight="1" x14ac:dyDescent="0.25">
      <c r="A19" s="27" t="s">
        <v>34</v>
      </c>
      <c r="B19" s="33" t="s">
        <v>6</v>
      </c>
      <c r="C19" s="33" t="s">
        <v>95</v>
      </c>
      <c r="D19" s="33" t="s">
        <v>96</v>
      </c>
      <c r="E19" s="33" t="s">
        <v>68</v>
      </c>
      <c r="F19" s="57">
        <v>467</v>
      </c>
      <c r="G19" s="57">
        <v>467</v>
      </c>
      <c r="H19" s="58">
        <v>130.50877</v>
      </c>
      <c r="I19" s="46"/>
      <c r="J19" s="46"/>
    </row>
    <row r="20" spans="1:10" s="19" customFormat="1" ht="24.95" customHeight="1" x14ac:dyDescent="0.25">
      <c r="A20" s="27" t="s">
        <v>35</v>
      </c>
      <c r="B20" s="33" t="s">
        <v>6</v>
      </c>
      <c r="C20" s="33" t="s">
        <v>95</v>
      </c>
      <c r="D20" s="33" t="s">
        <v>96</v>
      </c>
      <c r="E20" s="33" t="s">
        <v>69</v>
      </c>
      <c r="F20" s="57">
        <v>1225</v>
      </c>
      <c r="G20" s="57">
        <v>1225</v>
      </c>
      <c r="H20" s="58">
        <v>496.54268999999999</v>
      </c>
      <c r="I20" s="46"/>
      <c r="J20" s="46"/>
    </row>
    <row r="21" spans="1:10" s="19" customFormat="1" ht="24.95" customHeight="1" x14ac:dyDescent="0.25">
      <c r="A21" s="27" t="s">
        <v>36</v>
      </c>
      <c r="B21" s="33" t="s">
        <v>6</v>
      </c>
      <c r="C21" s="33" t="s">
        <v>95</v>
      </c>
      <c r="D21" s="33" t="s">
        <v>96</v>
      </c>
      <c r="E21" s="33" t="s">
        <v>70</v>
      </c>
      <c r="F21" s="57">
        <v>1548</v>
      </c>
      <c r="G21" s="57">
        <v>1548</v>
      </c>
      <c r="H21" s="58">
        <v>1119.9680599999999</v>
      </c>
      <c r="I21" s="46"/>
      <c r="J21" s="46"/>
    </row>
    <row r="22" spans="1:10" s="19" customFormat="1" ht="24.95" customHeight="1" x14ac:dyDescent="0.25">
      <c r="A22" s="27" t="s">
        <v>37</v>
      </c>
      <c r="B22" s="33" t="s">
        <v>6</v>
      </c>
      <c r="C22" s="33" t="s">
        <v>95</v>
      </c>
      <c r="D22" s="33" t="s">
        <v>96</v>
      </c>
      <c r="E22" s="33" t="s">
        <v>71</v>
      </c>
      <c r="F22" s="57">
        <v>4116.1000000000004</v>
      </c>
      <c r="G22" s="57">
        <v>4116.1000000000004</v>
      </c>
      <c r="H22" s="58">
        <v>1508.0607</v>
      </c>
      <c r="I22" s="46"/>
      <c r="J22" s="46"/>
    </row>
    <row r="23" spans="1:10" s="19" customFormat="1" ht="24.95" customHeight="1" x14ac:dyDescent="0.25">
      <c r="A23" s="27" t="s">
        <v>38</v>
      </c>
      <c r="B23" s="33" t="s">
        <v>6</v>
      </c>
      <c r="C23" s="33" t="s">
        <v>95</v>
      </c>
      <c r="D23" s="33" t="s">
        <v>96</v>
      </c>
      <c r="E23" s="33" t="s">
        <v>72</v>
      </c>
      <c r="F23" s="57">
        <v>300</v>
      </c>
      <c r="G23" s="57">
        <v>300</v>
      </c>
      <c r="H23" s="58">
        <v>131.834</v>
      </c>
      <c r="I23" s="46"/>
      <c r="J23" s="46"/>
    </row>
    <row r="24" spans="1:10" s="19" customFormat="1" ht="24.95" customHeight="1" x14ac:dyDescent="0.25">
      <c r="A24" s="27" t="s">
        <v>39</v>
      </c>
      <c r="B24" s="33" t="s">
        <v>6</v>
      </c>
      <c r="C24" s="33" t="s">
        <v>95</v>
      </c>
      <c r="D24" s="33" t="s">
        <v>96</v>
      </c>
      <c r="E24" s="33" t="s">
        <v>73</v>
      </c>
      <c r="F24" s="57">
        <v>150</v>
      </c>
      <c r="G24" s="57">
        <v>150</v>
      </c>
      <c r="H24" s="58">
        <v>7.2183000000000002</v>
      </c>
      <c r="I24" s="46"/>
      <c r="J24" s="46"/>
    </row>
    <row r="25" spans="1:10" s="19" customFormat="1" ht="24.95" customHeight="1" x14ac:dyDescent="0.25">
      <c r="A25" s="27" t="s">
        <v>40</v>
      </c>
      <c r="B25" s="33" t="s">
        <v>6</v>
      </c>
      <c r="C25" s="33" t="s">
        <v>95</v>
      </c>
      <c r="D25" s="33" t="s">
        <v>96</v>
      </c>
      <c r="E25" s="33" t="s">
        <v>74</v>
      </c>
      <c r="F25" s="57">
        <v>810</v>
      </c>
      <c r="G25" s="57">
        <v>810</v>
      </c>
      <c r="H25" s="58">
        <v>247.22798</v>
      </c>
      <c r="I25" s="46"/>
      <c r="J25" s="46"/>
    </row>
    <row r="26" spans="1:10" s="19" customFormat="1" ht="24.95" customHeight="1" x14ac:dyDescent="0.25">
      <c r="A26" s="27" t="s">
        <v>41</v>
      </c>
      <c r="B26" s="33" t="s">
        <v>6</v>
      </c>
      <c r="C26" s="33" t="s">
        <v>95</v>
      </c>
      <c r="D26" s="33" t="s">
        <v>96</v>
      </c>
      <c r="E26" s="33" t="s">
        <v>75</v>
      </c>
      <c r="F26" s="57">
        <v>10</v>
      </c>
      <c r="G26" s="57">
        <v>10</v>
      </c>
      <c r="H26" s="58">
        <v>0</v>
      </c>
      <c r="I26" s="46"/>
      <c r="J26" s="46"/>
    </row>
    <row r="27" spans="1:10" s="19" customFormat="1" ht="24.95" customHeight="1" x14ac:dyDescent="0.25">
      <c r="A27" s="27" t="s">
        <v>42</v>
      </c>
      <c r="B27" s="33" t="s">
        <v>6</v>
      </c>
      <c r="C27" s="33" t="s">
        <v>95</v>
      </c>
      <c r="D27" s="33" t="s">
        <v>96</v>
      </c>
      <c r="E27" s="33" t="s">
        <v>76</v>
      </c>
      <c r="F27" s="57">
        <v>10</v>
      </c>
      <c r="G27" s="57">
        <v>5</v>
      </c>
      <c r="H27" s="58">
        <v>0</v>
      </c>
      <c r="I27" s="46"/>
      <c r="J27" s="46"/>
    </row>
    <row r="28" spans="1:10" s="19" customFormat="1" ht="24.95" customHeight="1" x14ac:dyDescent="0.25">
      <c r="A28" s="27" t="s">
        <v>11</v>
      </c>
      <c r="B28" s="33" t="s">
        <v>6</v>
      </c>
      <c r="C28" s="33" t="s">
        <v>95</v>
      </c>
      <c r="D28" s="33" t="s">
        <v>96</v>
      </c>
      <c r="E28" s="33" t="s">
        <v>12</v>
      </c>
      <c r="F28" s="57">
        <v>150</v>
      </c>
      <c r="G28" s="57">
        <v>223</v>
      </c>
      <c r="H28" s="58">
        <v>148.05274</v>
      </c>
      <c r="I28" s="48"/>
      <c r="J28" s="46"/>
    </row>
    <row r="29" spans="1:10" s="19" customFormat="1" ht="24.95" customHeight="1" x14ac:dyDescent="0.25">
      <c r="A29" s="27" t="s">
        <v>43</v>
      </c>
      <c r="B29" s="33" t="s">
        <v>6</v>
      </c>
      <c r="C29" s="33" t="s">
        <v>95</v>
      </c>
      <c r="D29" s="33" t="s">
        <v>96</v>
      </c>
      <c r="E29" s="33" t="s">
        <v>77</v>
      </c>
      <c r="F29" s="57">
        <v>498.5</v>
      </c>
      <c r="G29" s="57">
        <v>498.5</v>
      </c>
      <c r="H29" s="58">
        <v>103.845</v>
      </c>
      <c r="I29" s="46"/>
      <c r="J29" s="46"/>
    </row>
    <row r="30" spans="1:10" s="19" customFormat="1" ht="24.95" customHeight="1" x14ac:dyDescent="0.25">
      <c r="A30" s="27" t="s">
        <v>44</v>
      </c>
      <c r="B30" s="33" t="s">
        <v>6</v>
      </c>
      <c r="C30" s="33" t="s">
        <v>95</v>
      </c>
      <c r="D30" s="33" t="s">
        <v>96</v>
      </c>
      <c r="E30" s="33" t="s">
        <v>78</v>
      </c>
      <c r="F30" s="57">
        <v>2393</v>
      </c>
      <c r="G30" s="57">
        <v>2393</v>
      </c>
      <c r="H30" s="58">
        <v>957.17399999999998</v>
      </c>
      <c r="I30" s="46"/>
      <c r="J30" s="46"/>
    </row>
    <row r="31" spans="1:10" s="19" customFormat="1" ht="24.95" customHeight="1" x14ac:dyDescent="0.25">
      <c r="A31" s="27" t="s">
        <v>45</v>
      </c>
      <c r="B31" s="33" t="s">
        <v>6</v>
      </c>
      <c r="C31" s="33" t="s">
        <v>95</v>
      </c>
      <c r="D31" s="33" t="s">
        <v>96</v>
      </c>
      <c r="E31" s="33" t="s">
        <v>79</v>
      </c>
      <c r="F31" s="57">
        <v>40</v>
      </c>
      <c r="G31" s="57">
        <v>40</v>
      </c>
      <c r="H31" s="58">
        <v>0</v>
      </c>
      <c r="I31" s="46"/>
      <c r="J31" s="46"/>
    </row>
    <row r="32" spans="1:10" s="50" customFormat="1" ht="24.95" customHeight="1" x14ac:dyDescent="0.25">
      <c r="A32" s="81" t="s">
        <v>140</v>
      </c>
      <c r="B32" s="54" t="s">
        <v>6</v>
      </c>
      <c r="C32" s="54" t="s">
        <v>95</v>
      </c>
      <c r="D32" s="54" t="s">
        <v>96</v>
      </c>
      <c r="E32" s="54" t="s">
        <v>141</v>
      </c>
      <c r="F32" s="59">
        <v>0</v>
      </c>
      <c r="G32" s="59">
        <v>0</v>
      </c>
      <c r="H32" s="60">
        <v>0</v>
      </c>
      <c r="I32" s="49"/>
      <c r="J32" s="49"/>
    </row>
    <row r="33" spans="1:10" s="50" customFormat="1" ht="24.95" customHeight="1" x14ac:dyDescent="0.25">
      <c r="A33" s="81" t="s">
        <v>5</v>
      </c>
      <c r="B33" s="54" t="s">
        <v>6</v>
      </c>
      <c r="C33" s="54" t="s">
        <v>95</v>
      </c>
      <c r="D33" s="54" t="s">
        <v>96</v>
      </c>
      <c r="E33" s="54" t="s">
        <v>105</v>
      </c>
      <c r="F33" s="59">
        <v>5413.9</v>
      </c>
      <c r="G33" s="59">
        <v>5345.9</v>
      </c>
      <c r="H33" s="60">
        <v>821.97469000000001</v>
      </c>
      <c r="I33" s="49"/>
      <c r="J33" s="49"/>
    </row>
    <row r="34" spans="1:10" s="50" customFormat="1" ht="24.95" customHeight="1" x14ac:dyDescent="0.25">
      <c r="A34" s="81" t="s">
        <v>142</v>
      </c>
      <c r="B34" s="54" t="s">
        <v>6</v>
      </c>
      <c r="C34" s="54" t="s">
        <v>95</v>
      </c>
      <c r="D34" s="54" t="s">
        <v>96</v>
      </c>
      <c r="E34" s="54" t="s">
        <v>143</v>
      </c>
      <c r="F34" s="59">
        <v>100</v>
      </c>
      <c r="G34" s="59">
        <v>100</v>
      </c>
      <c r="H34" s="60">
        <v>0</v>
      </c>
      <c r="I34" s="49"/>
      <c r="J34" s="49"/>
    </row>
    <row r="35" spans="1:10" s="50" customFormat="1" ht="24.95" customHeight="1" x14ac:dyDescent="0.25">
      <c r="A35" s="81" t="s">
        <v>13</v>
      </c>
      <c r="B35" s="54" t="s">
        <v>6</v>
      </c>
      <c r="C35" s="54" t="s">
        <v>95</v>
      </c>
      <c r="D35" s="54" t="s">
        <v>96</v>
      </c>
      <c r="E35" s="54" t="s">
        <v>14</v>
      </c>
      <c r="F35" s="59">
        <v>11466.3</v>
      </c>
      <c r="G35" s="59">
        <v>11466.3</v>
      </c>
      <c r="H35" s="60">
        <v>5500</v>
      </c>
      <c r="I35" s="51"/>
      <c r="J35" s="51"/>
    </row>
    <row r="36" spans="1:10" s="19" customFormat="1" ht="24.95" customHeight="1" x14ac:dyDescent="0.25">
      <c r="A36" s="27" t="s">
        <v>46</v>
      </c>
      <c r="B36" s="33" t="s">
        <v>6</v>
      </c>
      <c r="C36" s="33" t="s">
        <v>95</v>
      </c>
      <c r="D36" s="33" t="s">
        <v>96</v>
      </c>
      <c r="E36" s="33" t="s">
        <v>80</v>
      </c>
      <c r="F36" s="57">
        <v>1400</v>
      </c>
      <c r="G36" s="57">
        <v>1400</v>
      </c>
      <c r="H36" s="58">
        <v>442.81896</v>
      </c>
      <c r="I36" s="47"/>
      <c r="J36" s="47"/>
    </row>
    <row r="37" spans="1:10" s="19" customFormat="1" ht="24.95" customHeight="1" x14ac:dyDescent="0.25">
      <c r="A37" s="27" t="s">
        <v>47</v>
      </c>
      <c r="B37" s="33" t="s">
        <v>6</v>
      </c>
      <c r="C37" s="33" t="s">
        <v>95</v>
      </c>
      <c r="D37" s="33" t="s">
        <v>96</v>
      </c>
      <c r="E37" s="33" t="s">
        <v>81</v>
      </c>
      <c r="F37" s="57">
        <v>900</v>
      </c>
      <c r="G37" s="57">
        <v>900</v>
      </c>
      <c r="H37" s="58">
        <v>438.34267999999997</v>
      </c>
      <c r="I37" s="46"/>
      <c r="J37" s="46"/>
    </row>
    <row r="38" spans="1:10" s="19" customFormat="1" ht="24.95" customHeight="1" x14ac:dyDescent="0.25">
      <c r="A38" s="27" t="s">
        <v>48</v>
      </c>
      <c r="B38" s="33" t="s">
        <v>6</v>
      </c>
      <c r="C38" s="33" t="s">
        <v>95</v>
      </c>
      <c r="D38" s="33" t="s">
        <v>96</v>
      </c>
      <c r="E38" s="33" t="s">
        <v>82</v>
      </c>
      <c r="F38" s="57">
        <v>533</v>
      </c>
      <c r="G38" s="57">
        <v>539</v>
      </c>
      <c r="H38" s="58">
        <v>532.35555999999997</v>
      </c>
      <c r="I38" s="47"/>
      <c r="J38" s="47"/>
    </row>
    <row r="39" spans="1:10" s="19" customFormat="1" ht="24.95" customHeight="1" x14ac:dyDescent="0.25">
      <c r="A39" s="27" t="s">
        <v>153</v>
      </c>
      <c r="B39" s="33" t="s">
        <v>6</v>
      </c>
      <c r="C39" s="33" t="s">
        <v>95</v>
      </c>
      <c r="D39" s="33" t="s">
        <v>96</v>
      </c>
      <c r="E39" s="33" t="s">
        <v>152</v>
      </c>
      <c r="F39" s="57">
        <v>157.5</v>
      </c>
      <c r="G39" s="57">
        <v>157.5</v>
      </c>
      <c r="H39" s="58">
        <v>31.5</v>
      </c>
      <c r="I39" s="47"/>
      <c r="J39" s="47"/>
    </row>
    <row r="40" spans="1:10" s="19" customFormat="1" ht="24.95" customHeight="1" x14ac:dyDescent="0.25">
      <c r="A40" s="27" t="s">
        <v>49</v>
      </c>
      <c r="B40" s="33" t="s">
        <v>6</v>
      </c>
      <c r="C40" s="33" t="s">
        <v>95</v>
      </c>
      <c r="D40" s="33" t="s">
        <v>96</v>
      </c>
      <c r="E40" s="33" t="s">
        <v>83</v>
      </c>
      <c r="F40" s="57">
        <v>30</v>
      </c>
      <c r="G40" s="57">
        <v>24</v>
      </c>
      <c r="H40" s="58">
        <v>0</v>
      </c>
      <c r="I40" s="46"/>
      <c r="J40" s="46"/>
    </row>
    <row r="41" spans="1:10" s="19" customFormat="1" ht="24.95" customHeight="1" x14ac:dyDescent="0.25">
      <c r="A41" s="27" t="s">
        <v>50</v>
      </c>
      <c r="B41" s="33" t="s">
        <v>6</v>
      </c>
      <c r="C41" s="33" t="s">
        <v>95</v>
      </c>
      <c r="D41" s="33" t="s">
        <v>96</v>
      </c>
      <c r="E41" s="33" t="s">
        <v>84</v>
      </c>
      <c r="F41" s="57">
        <v>30</v>
      </c>
      <c r="G41" s="57">
        <v>30</v>
      </c>
      <c r="H41" s="58">
        <v>0.95243</v>
      </c>
      <c r="I41" s="48"/>
      <c r="J41" s="46"/>
    </row>
    <row r="42" spans="1:10" s="19" customFormat="1" ht="24.95" customHeight="1" x14ac:dyDescent="0.25">
      <c r="A42" s="27" t="s">
        <v>144</v>
      </c>
      <c r="B42" s="33" t="s">
        <v>6</v>
      </c>
      <c r="C42" s="33" t="s">
        <v>95</v>
      </c>
      <c r="D42" s="33" t="s">
        <v>96</v>
      </c>
      <c r="E42" s="33" t="s">
        <v>145</v>
      </c>
      <c r="F42" s="57">
        <v>0</v>
      </c>
      <c r="G42" s="57">
        <v>0</v>
      </c>
      <c r="H42" s="58">
        <v>0</v>
      </c>
      <c r="I42" s="48"/>
      <c r="J42" s="46"/>
    </row>
    <row r="43" spans="1:10" s="19" customFormat="1" ht="24.95" customHeight="1" x14ac:dyDescent="0.25">
      <c r="A43" s="27" t="s">
        <v>146</v>
      </c>
      <c r="B43" s="33" t="s">
        <v>6</v>
      </c>
      <c r="C43" s="33" t="s">
        <v>95</v>
      </c>
      <c r="D43" s="33" t="s">
        <v>96</v>
      </c>
      <c r="E43" s="33" t="s">
        <v>157</v>
      </c>
      <c r="F43" s="57">
        <v>0</v>
      </c>
      <c r="G43" s="57">
        <v>0</v>
      </c>
      <c r="H43" s="58">
        <v>0</v>
      </c>
      <c r="I43" s="48"/>
      <c r="J43" s="46"/>
    </row>
    <row r="44" spans="1:10" s="19" customFormat="1" ht="24.95" customHeight="1" x14ac:dyDescent="0.25">
      <c r="A44" s="27" t="s">
        <v>51</v>
      </c>
      <c r="B44" s="33" t="s">
        <v>6</v>
      </c>
      <c r="C44" s="33" t="s">
        <v>95</v>
      </c>
      <c r="D44" s="33" t="s">
        <v>96</v>
      </c>
      <c r="E44" s="33" t="s">
        <v>85</v>
      </c>
      <c r="F44" s="57">
        <v>4500</v>
      </c>
      <c r="G44" s="57">
        <v>4327.7910000000002</v>
      </c>
      <c r="H44" s="58">
        <v>806.23022000000003</v>
      </c>
      <c r="I44" s="47"/>
      <c r="J44" s="47"/>
    </row>
    <row r="45" spans="1:10" s="19" customFormat="1" ht="24.95" customHeight="1" x14ac:dyDescent="0.25">
      <c r="A45" s="27" t="s">
        <v>147</v>
      </c>
      <c r="B45" s="33" t="s">
        <v>6</v>
      </c>
      <c r="C45" s="33" t="s">
        <v>95</v>
      </c>
      <c r="D45" s="33" t="s">
        <v>96</v>
      </c>
      <c r="E45" s="33" t="s">
        <v>148</v>
      </c>
      <c r="F45" s="57">
        <v>0</v>
      </c>
      <c r="G45" s="57">
        <v>172.209</v>
      </c>
      <c r="H45" s="58">
        <v>0</v>
      </c>
      <c r="I45" s="47"/>
      <c r="J45" s="47"/>
    </row>
    <row r="46" spans="1:10" s="19" customFormat="1" ht="24.95" customHeight="1" x14ac:dyDescent="0.25">
      <c r="A46" s="27" t="s">
        <v>52</v>
      </c>
      <c r="B46" s="33" t="s">
        <v>6</v>
      </c>
      <c r="C46" s="33" t="s">
        <v>95</v>
      </c>
      <c r="D46" s="33" t="s">
        <v>96</v>
      </c>
      <c r="E46" s="33" t="s">
        <v>86</v>
      </c>
      <c r="F46" s="57">
        <v>2300</v>
      </c>
      <c r="G46" s="57">
        <v>2300</v>
      </c>
      <c r="H46" s="58">
        <v>284.25738000000001</v>
      </c>
      <c r="I46" s="46"/>
      <c r="J46" s="46"/>
    </row>
    <row r="47" spans="1:10" s="19" customFormat="1" ht="24.95" customHeight="1" x14ac:dyDescent="0.25">
      <c r="A47" s="27" t="s">
        <v>159</v>
      </c>
      <c r="B47" s="33" t="s">
        <v>6</v>
      </c>
      <c r="C47" s="33" t="s">
        <v>95</v>
      </c>
      <c r="D47" s="33" t="s">
        <v>96</v>
      </c>
      <c r="E47" s="33" t="s">
        <v>158</v>
      </c>
      <c r="F47" s="57">
        <v>700</v>
      </c>
      <c r="G47" s="57">
        <v>676.53</v>
      </c>
      <c r="H47" s="58">
        <v>0</v>
      </c>
      <c r="I47" s="46"/>
      <c r="J47" s="46"/>
    </row>
    <row r="48" spans="1:10" s="19" customFormat="1" ht="24.95" customHeight="1" x14ac:dyDescent="0.25">
      <c r="A48" s="27" t="s">
        <v>160</v>
      </c>
      <c r="B48" s="33" t="s">
        <v>6</v>
      </c>
      <c r="C48" s="33" t="s">
        <v>95</v>
      </c>
      <c r="D48" s="33" t="s">
        <v>96</v>
      </c>
      <c r="E48" s="33" t="s">
        <v>161</v>
      </c>
      <c r="F48" s="57">
        <v>0</v>
      </c>
      <c r="G48" s="57">
        <v>23.47</v>
      </c>
      <c r="H48" s="58">
        <v>23.47</v>
      </c>
      <c r="I48" s="46"/>
      <c r="J48" s="46"/>
    </row>
    <row r="49" spans="1:10" s="19" customFormat="1" ht="24.95" customHeight="1" x14ac:dyDescent="0.25">
      <c r="A49" s="27" t="s">
        <v>53</v>
      </c>
      <c r="B49" s="33" t="s">
        <v>6</v>
      </c>
      <c r="C49" s="33" t="s">
        <v>95</v>
      </c>
      <c r="D49" s="33" t="s">
        <v>96</v>
      </c>
      <c r="E49" s="33" t="s">
        <v>87</v>
      </c>
      <c r="F49" s="57">
        <v>500</v>
      </c>
      <c r="G49" s="57">
        <v>500</v>
      </c>
      <c r="H49" s="58">
        <v>395.46199999999999</v>
      </c>
      <c r="I49" s="46"/>
      <c r="J49" s="46"/>
    </row>
    <row r="50" spans="1:10" s="19" customFormat="1" ht="24.95" customHeight="1" x14ac:dyDescent="0.25">
      <c r="A50" s="27" t="s">
        <v>54</v>
      </c>
      <c r="B50" s="33" t="s">
        <v>6</v>
      </c>
      <c r="C50" s="33" t="s">
        <v>95</v>
      </c>
      <c r="D50" s="33" t="s">
        <v>96</v>
      </c>
      <c r="E50" s="33" t="s">
        <v>88</v>
      </c>
      <c r="F50" s="57">
        <v>0</v>
      </c>
      <c r="G50" s="57">
        <v>0</v>
      </c>
      <c r="H50" s="58">
        <v>0</v>
      </c>
      <c r="I50" s="46"/>
      <c r="J50" s="46"/>
    </row>
    <row r="51" spans="1:10" s="19" customFormat="1" ht="24.95" customHeight="1" x14ac:dyDescent="0.25">
      <c r="A51" s="27" t="s">
        <v>55</v>
      </c>
      <c r="B51" s="33" t="s">
        <v>6</v>
      </c>
      <c r="C51" s="33" t="s">
        <v>95</v>
      </c>
      <c r="D51" s="33" t="s">
        <v>96</v>
      </c>
      <c r="E51" s="33" t="s">
        <v>89</v>
      </c>
      <c r="F51" s="57">
        <v>0</v>
      </c>
      <c r="G51" s="57">
        <v>0</v>
      </c>
      <c r="H51" s="58">
        <v>0</v>
      </c>
      <c r="I51" s="46"/>
      <c r="J51" s="46"/>
    </row>
    <row r="52" spans="1:10" s="19" customFormat="1" ht="24.95" customHeight="1" x14ac:dyDescent="0.25">
      <c r="A52" s="27" t="s">
        <v>56</v>
      </c>
      <c r="B52" s="33" t="s">
        <v>6</v>
      </c>
      <c r="C52" s="33" t="s">
        <v>95</v>
      </c>
      <c r="D52" s="33" t="s">
        <v>96</v>
      </c>
      <c r="E52" s="33" t="s">
        <v>90</v>
      </c>
      <c r="F52" s="57">
        <v>9700</v>
      </c>
      <c r="G52" s="57">
        <v>9700</v>
      </c>
      <c r="H52" s="58">
        <v>2211.7472600000001</v>
      </c>
      <c r="I52" s="47"/>
      <c r="J52" s="47"/>
    </row>
    <row r="53" spans="1:10" s="19" customFormat="1" ht="24.95" customHeight="1" x14ac:dyDescent="0.25">
      <c r="A53" s="27" t="s">
        <v>57</v>
      </c>
      <c r="B53" s="33" t="s">
        <v>6</v>
      </c>
      <c r="C53" s="33" t="s">
        <v>95</v>
      </c>
      <c r="D53" s="33" t="s">
        <v>96</v>
      </c>
      <c r="E53" s="33" t="s">
        <v>91</v>
      </c>
      <c r="F53" s="57">
        <v>875</v>
      </c>
      <c r="G53" s="57">
        <v>875</v>
      </c>
      <c r="H53" s="58">
        <v>327.0795</v>
      </c>
      <c r="I53" s="47"/>
      <c r="J53" s="47"/>
    </row>
    <row r="54" spans="1:10" s="19" customFormat="1" ht="24.95" customHeight="1" x14ac:dyDescent="0.25">
      <c r="A54" s="27" t="s">
        <v>58</v>
      </c>
      <c r="B54" s="33" t="s">
        <v>6</v>
      </c>
      <c r="C54" s="33" t="s">
        <v>95</v>
      </c>
      <c r="D54" s="33" t="s">
        <v>96</v>
      </c>
      <c r="E54" s="33" t="s">
        <v>92</v>
      </c>
      <c r="F54" s="57">
        <v>20</v>
      </c>
      <c r="G54" s="57">
        <v>20</v>
      </c>
      <c r="H54" s="58">
        <v>16.600000000000001</v>
      </c>
      <c r="I54" s="47"/>
      <c r="J54" s="47"/>
    </row>
    <row r="55" spans="1:10" s="19" customFormat="1" ht="24.95" customHeight="1" x14ac:dyDescent="0.25">
      <c r="A55" s="27" t="s">
        <v>149</v>
      </c>
      <c r="B55" s="33" t="s">
        <v>6</v>
      </c>
      <c r="C55" s="33" t="s">
        <v>95</v>
      </c>
      <c r="D55" s="33" t="s">
        <v>96</v>
      </c>
      <c r="E55" s="33" t="s">
        <v>18</v>
      </c>
      <c r="F55" s="57">
        <v>800</v>
      </c>
      <c r="G55" s="57">
        <v>800</v>
      </c>
      <c r="H55" s="58">
        <v>0.94</v>
      </c>
      <c r="I55" s="47"/>
      <c r="J55" s="47"/>
    </row>
    <row r="56" spans="1:10" s="19" customFormat="1" ht="24.95" customHeight="1" x14ac:dyDescent="0.25">
      <c r="A56" s="27" t="s">
        <v>59</v>
      </c>
      <c r="B56" s="33" t="s">
        <v>6</v>
      </c>
      <c r="C56" s="33" t="s">
        <v>95</v>
      </c>
      <c r="D56" s="33" t="s">
        <v>96</v>
      </c>
      <c r="E56" s="33" t="s">
        <v>93</v>
      </c>
      <c r="F56" s="57">
        <v>0</v>
      </c>
      <c r="G56" s="57">
        <v>0</v>
      </c>
      <c r="H56" s="58">
        <v>0</v>
      </c>
      <c r="I56" s="47"/>
      <c r="J56" s="47"/>
    </row>
    <row r="57" spans="1:10" s="19" customFormat="1" ht="24.95" customHeight="1" x14ac:dyDescent="0.25">
      <c r="A57" s="27" t="s">
        <v>19</v>
      </c>
      <c r="B57" s="33" t="s">
        <v>6</v>
      </c>
      <c r="C57" s="33" t="s">
        <v>95</v>
      </c>
      <c r="D57" s="33" t="s">
        <v>96</v>
      </c>
      <c r="E57" s="33" t="s">
        <v>20</v>
      </c>
      <c r="F57" s="57">
        <v>2080</v>
      </c>
      <c r="G57" s="57">
        <v>2080</v>
      </c>
      <c r="H57" s="58">
        <v>39.143320000000003</v>
      </c>
      <c r="I57" s="47"/>
      <c r="J57" s="47"/>
    </row>
    <row r="58" spans="1:10" s="19" customFormat="1" ht="24.95" customHeight="1" x14ac:dyDescent="0.25">
      <c r="A58" s="27" t="s">
        <v>60</v>
      </c>
      <c r="B58" s="33" t="s">
        <v>6</v>
      </c>
      <c r="C58" s="33" t="s">
        <v>95</v>
      </c>
      <c r="D58" s="33" t="s">
        <v>96</v>
      </c>
      <c r="E58" s="33" t="s">
        <v>94</v>
      </c>
      <c r="F58" s="57">
        <v>200</v>
      </c>
      <c r="G58" s="57">
        <v>200</v>
      </c>
      <c r="H58" s="58">
        <v>34.545389999999998</v>
      </c>
      <c r="I58" s="47"/>
      <c r="J58" s="47"/>
    </row>
    <row r="59" spans="1:10" s="19" customFormat="1" ht="24.95" customHeight="1" x14ac:dyDescent="0.25">
      <c r="A59" s="27" t="s">
        <v>21</v>
      </c>
      <c r="B59" s="33" t="s">
        <v>6</v>
      </c>
      <c r="C59" s="33" t="s">
        <v>95</v>
      </c>
      <c r="D59" s="33" t="s">
        <v>96</v>
      </c>
      <c r="E59" s="33" t="s">
        <v>22</v>
      </c>
      <c r="F59" s="57">
        <v>550</v>
      </c>
      <c r="G59" s="57">
        <v>550</v>
      </c>
      <c r="H59" s="58">
        <v>0</v>
      </c>
      <c r="I59" s="47"/>
      <c r="J59" s="47"/>
    </row>
    <row r="60" spans="1:10" s="19" customFormat="1" ht="24.95" customHeight="1" x14ac:dyDescent="0.25">
      <c r="A60" s="27" t="s">
        <v>23</v>
      </c>
      <c r="B60" s="33" t="s">
        <v>6</v>
      </c>
      <c r="C60" s="33" t="s">
        <v>95</v>
      </c>
      <c r="D60" s="33" t="s">
        <v>96</v>
      </c>
      <c r="E60" s="33" t="s">
        <v>24</v>
      </c>
      <c r="F60" s="57">
        <v>1313</v>
      </c>
      <c r="G60" s="57">
        <v>1313</v>
      </c>
      <c r="H60" s="58">
        <v>490.76708000000002</v>
      </c>
      <c r="I60" s="47"/>
      <c r="J60" s="47"/>
    </row>
    <row r="61" spans="1:10" s="53" customFormat="1" ht="24.95" customHeight="1" x14ac:dyDescent="0.25">
      <c r="A61" s="82" t="s">
        <v>97</v>
      </c>
      <c r="B61" s="68" t="s">
        <v>6</v>
      </c>
      <c r="C61" s="68" t="s">
        <v>95</v>
      </c>
      <c r="D61" s="33" t="s">
        <v>96</v>
      </c>
      <c r="E61" s="68" t="s">
        <v>132</v>
      </c>
      <c r="F61" s="69">
        <f>SUM(F11:F60)</f>
        <v>296025.2</v>
      </c>
      <c r="G61" s="69">
        <f>SUM(G11:G60)</f>
        <v>296025.2</v>
      </c>
      <c r="H61" s="69">
        <f>SUM(H11:H60)</f>
        <v>132432.02186000001</v>
      </c>
      <c r="I61" s="52"/>
      <c r="J61" s="52"/>
    </row>
    <row r="62" spans="1:10" s="19" customFormat="1" ht="24.95" customHeight="1" x14ac:dyDescent="0.25">
      <c r="A62" s="27" t="s">
        <v>155</v>
      </c>
      <c r="B62" s="33" t="s">
        <v>6</v>
      </c>
      <c r="C62" s="33" t="s">
        <v>95</v>
      </c>
      <c r="D62" s="118" t="s">
        <v>154</v>
      </c>
      <c r="E62" s="33" t="s">
        <v>105</v>
      </c>
      <c r="F62" s="57">
        <v>180</v>
      </c>
      <c r="G62" s="57">
        <v>180</v>
      </c>
      <c r="H62" s="58">
        <v>1.53159</v>
      </c>
      <c r="I62" s="48"/>
      <c r="J62" s="46"/>
    </row>
    <row r="63" spans="1:10" s="19" customFormat="1" ht="24.95" customHeight="1" x14ac:dyDescent="0.25">
      <c r="A63" s="27" t="s">
        <v>156</v>
      </c>
      <c r="B63" s="33" t="s">
        <v>6</v>
      </c>
      <c r="C63" s="33" t="s">
        <v>95</v>
      </c>
      <c r="D63" s="118" t="s">
        <v>150</v>
      </c>
      <c r="E63" s="33" t="s">
        <v>14</v>
      </c>
      <c r="F63" s="57">
        <v>4105</v>
      </c>
      <c r="G63" s="57">
        <v>4105</v>
      </c>
      <c r="H63" s="58">
        <v>0</v>
      </c>
      <c r="I63" s="48"/>
      <c r="J63" s="46"/>
    </row>
    <row r="64" spans="1:10" s="53" customFormat="1" ht="24.95" customHeight="1" thickBot="1" x14ac:dyDescent="0.3">
      <c r="A64" s="36" t="s">
        <v>97</v>
      </c>
      <c r="B64" s="70" t="s">
        <v>6</v>
      </c>
      <c r="C64" s="70" t="s">
        <v>95</v>
      </c>
      <c r="D64" s="70" t="s">
        <v>132</v>
      </c>
      <c r="E64" s="70" t="s">
        <v>132</v>
      </c>
      <c r="F64" s="71">
        <f>F62+F63</f>
        <v>4285</v>
      </c>
      <c r="G64" s="71">
        <f t="shared" ref="G64:H64" si="0">G62+G63</f>
        <v>4285</v>
      </c>
      <c r="H64" s="71">
        <f t="shared" si="0"/>
        <v>1.53159</v>
      </c>
      <c r="I64" s="52"/>
      <c r="J64" s="52"/>
    </row>
    <row r="65" spans="1:15" ht="39" customHeight="1" thickBot="1" x14ac:dyDescent="0.3">
      <c r="A65" s="119" t="s">
        <v>169</v>
      </c>
      <c r="B65" s="120" t="s">
        <v>6</v>
      </c>
      <c r="C65" s="120" t="s">
        <v>95</v>
      </c>
      <c r="D65" s="120" t="s">
        <v>132</v>
      </c>
      <c r="E65" s="120" t="s">
        <v>132</v>
      </c>
      <c r="F65" s="121">
        <f>F61+F64</f>
        <v>300310.2</v>
      </c>
      <c r="G65" s="121">
        <f t="shared" ref="G65:H65" si="1">G61+G64</f>
        <v>300310.2</v>
      </c>
      <c r="H65" s="121">
        <f t="shared" si="1"/>
        <v>132433.55345000001</v>
      </c>
    </row>
    <row r="68" spans="1:15" x14ac:dyDescent="0.25">
      <c r="M68" s="122" t="s">
        <v>174</v>
      </c>
      <c r="N68" s="122"/>
      <c r="O68" s="122"/>
    </row>
    <row r="69" spans="1:15" x14ac:dyDescent="0.25">
      <c r="I69" s="73"/>
      <c r="M69" s="122" t="s">
        <v>173</v>
      </c>
      <c r="N69" s="122"/>
      <c r="O69" s="122"/>
    </row>
    <row r="70" spans="1:15" x14ac:dyDescent="0.25">
      <c r="M70" s="124" t="s">
        <v>170</v>
      </c>
      <c r="N70" s="124" t="s">
        <v>171</v>
      </c>
      <c r="O70" s="124" t="s">
        <v>172</v>
      </c>
    </row>
    <row r="71" spans="1:15" x14ac:dyDescent="0.25">
      <c r="I71" s="84"/>
      <c r="M71" s="123">
        <f>F65+'Programa 5103'!F14+'Programa 9019'!F8+'Programa 5102'!F7</f>
        <v>329540.5</v>
      </c>
      <c r="N71" s="123">
        <f>G65+'Programa 5103'!G14+'Programa 9019'!G8+'Programa 5102'!G7</f>
        <v>329540.5</v>
      </c>
      <c r="O71" s="123">
        <f>H65+'Programa 5103'!H14+'Programa 9019'!H8+'Programa 5102'!H7</f>
        <v>144298.70532000001</v>
      </c>
    </row>
    <row r="72" spans="1:15" x14ac:dyDescent="0.25">
      <c r="I72" s="84"/>
    </row>
    <row r="138" spans="3:4" x14ac:dyDescent="0.25">
      <c r="C138" s="108"/>
      <c r="D138" s="108"/>
    </row>
    <row r="139" spans="3:4" x14ac:dyDescent="0.25">
      <c r="C139" s="109"/>
      <c r="D139" s="109"/>
    </row>
  </sheetData>
  <mergeCells count="7">
    <mergeCell ref="C138:D138"/>
    <mergeCell ref="C139:D139"/>
    <mergeCell ref="A1:H1"/>
    <mergeCell ref="A3:A4"/>
    <mergeCell ref="F3:F4"/>
    <mergeCell ref="G3:G4"/>
    <mergeCell ref="H3:H4"/>
  </mergeCells>
  <phoneticPr fontId="9" type="noConversion"/>
  <printOptions horizontalCentered="1"/>
  <pageMargins left="0.2" right="0.2" top="0.7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Programa 5102</vt:lpstr>
      <vt:lpstr>Programa 9019</vt:lpstr>
      <vt:lpstr>Programa 5103</vt:lpstr>
      <vt:lpstr>Program 5106</vt:lpstr>
      <vt:lpstr>'Program 5106'!Print_Titles</vt:lpstr>
      <vt:lpstr>'Programa 5102'!Print_Titles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Lascu Cristina</dc:creator>
  <cp:lastModifiedBy>User</cp:lastModifiedBy>
  <cp:lastPrinted>2026-01-11T11:09:18Z</cp:lastPrinted>
  <dcterms:created xsi:type="dcterms:W3CDTF">2024-02-07T15:12:11Z</dcterms:created>
  <dcterms:modified xsi:type="dcterms:W3CDTF">2026-08-19T06:00:05Z</dcterms:modified>
</cp:coreProperties>
</file>