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2 pr pe 12 luni 2023 ANSA\2 Raport Performanța\2 pr ...2024\31.12.2024\"/>
    </mc:Choice>
  </mc:AlternateContent>
  <xr:revisionPtr revIDLastSave="0" documentId="13_ncr:1_{BC45D33C-907C-4FD5-8C8E-C2DE99F8817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ograma 5102" sheetId="1" r:id="rId1"/>
    <sheet name="Programa 9019" sheetId="4" r:id="rId2"/>
    <sheet name="Programa 5103" sheetId="2" r:id="rId3"/>
    <sheet name="Program 5106" sheetId="3" r:id="rId4"/>
  </sheets>
  <definedNames>
    <definedName name="_xlnm.Print_Titles" localSheetId="0">'Programa 5102'!$2:$4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3" l="1"/>
  <c r="G5" i="3"/>
  <c r="H5" i="3"/>
  <c r="H15" i="2"/>
  <c r="H56" i="3"/>
  <c r="H10" i="3"/>
  <c r="G56" i="3"/>
  <c r="G15" i="2"/>
  <c r="F15" i="2"/>
  <c r="G10" i="3"/>
  <c r="F56" i="3"/>
  <c r="F10" i="3" s="1"/>
  <c r="H7" i="4"/>
  <c r="G7" i="4"/>
  <c r="F7" i="4"/>
  <c r="H7" i="1"/>
  <c r="G7" i="1"/>
  <c r="F7" i="1"/>
  <c r="H58" i="3"/>
  <c r="G58" i="3"/>
  <c r="F58" i="3"/>
</calcChain>
</file>

<file path=xl/sharedStrings.xml><?xml version="1.0" encoding="utf-8"?>
<sst xmlns="http://schemas.openxmlformats.org/spreadsheetml/2006/main" count="394" uniqueCount="159">
  <si>
    <t>Denumirea</t>
  </si>
  <si>
    <t>Functia F1-F3</t>
  </si>
  <si>
    <t>Subprogram P1-P2</t>
  </si>
  <si>
    <t>Activitatea P3</t>
  </si>
  <si>
    <t>ECO_x000D_
K1-K6</t>
  </si>
  <si>
    <t>1</t>
  </si>
  <si>
    <t>5</t>
  </si>
  <si>
    <t>6</t>
  </si>
  <si>
    <t>7</t>
  </si>
  <si>
    <t>8</t>
  </si>
  <si>
    <t xml:space="preserve">Servicii neatribuite altor aliniate                                                                                                                   </t>
  </si>
  <si>
    <t>222990</t>
  </si>
  <si>
    <t>0421</t>
  </si>
  <si>
    <t>5102</t>
  </si>
  <si>
    <t xml:space="preserve">     Executor</t>
  </si>
  <si>
    <t>(numele si prenumele)</t>
  </si>
  <si>
    <t xml:space="preserve">TOTAL BUBET EXECUTAT </t>
  </si>
  <si>
    <t>Aprobat                 mii lei</t>
  </si>
  <si>
    <t xml:space="preserve">Precizat                   mii lei </t>
  </si>
  <si>
    <t>Executat                       mii lei</t>
  </si>
  <si>
    <t>00136</t>
  </si>
  <si>
    <t>Aprobat</t>
  </si>
  <si>
    <t>Precizat</t>
  </si>
  <si>
    <t>Executat</t>
  </si>
  <si>
    <t xml:space="preserve">      </t>
  </si>
  <si>
    <t xml:space="preserve">    </t>
  </si>
  <si>
    <t xml:space="preserve">     </t>
  </si>
  <si>
    <t xml:space="preserve">Servicii informationale                                                                                                                               </t>
  </si>
  <si>
    <t>222210</t>
  </si>
  <si>
    <t xml:space="preserve">Servicii de protocol                                                                                                                                  </t>
  </si>
  <si>
    <t>222920</t>
  </si>
  <si>
    <t xml:space="preserve">Granturi curente acordate institutiilor publice la autogestiune                                                                                       </t>
  </si>
  <si>
    <t>263110</t>
  </si>
  <si>
    <t xml:space="preserve">Alte despagubiri                                                                                                                                      </t>
  </si>
  <si>
    <t>281390</t>
  </si>
  <si>
    <t xml:space="preserve">Procurarea medicamentelor si materialelor sanitare                                                                                                    </t>
  </si>
  <si>
    <t>334110</t>
  </si>
  <si>
    <t xml:space="preserve">Procurarea materialelor de uz gospodaresc si rechizitelor de birou                                                                                    </t>
  </si>
  <si>
    <t>336110</t>
  </si>
  <si>
    <t xml:space="preserve">Procurarea accesorilor de pat, imbracamintei, incaltamintei                                                                                           </t>
  </si>
  <si>
    <t>338110</t>
  </si>
  <si>
    <t xml:space="preserve">Procurarea  altor materiale                                                                                                                           </t>
  </si>
  <si>
    <t>339110</t>
  </si>
  <si>
    <t>5103</t>
  </si>
  <si>
    <t>00135</t>
  </si>
  <si>
    <t>Semnaturi:</t>
  </si>
  <si>
    <t xml:space="preserve">Remunerarea muncii angajatilor conform statelor                                                                                                       </t>
  </si>
  <si>
    <t xml:space="preserve">Contributii de asigurari sociale de stat obligatorii                                                                                                  </t>
  </si>
  <si>
    <t xml:space="preserve">Energie electrica                                                                                                                                     </t>
  </si>
  <si>
    <t xml:space="preserve">Gaze                                                                                                                                                  </t>
  </si>
  <si>
    <t xml:space="preserve">Energie termica                                                                                                                                       </t>
  </si>
  <si>
    <t xml:space="preserve">Apa si canalizare                                                                                                                                     </t>
  </si>
  <si>
    <t xml:space="preserve">Alte servicii comunale                                                                                                                                </t>
  </si>
  <si>
    <t xml:space="preserve">Servicii de telecomunicatii                                                                                                                           </t>
  </si>
  <si>
    <t xml:space="preserve">Servicii de locatiune                                                                                                                                 </t>
  </si>
  <si>
    <t xml:space="preserve">Servicii de transport                                                                                                                                 </t>
  </si>
  <si>
    <t xml:space="preserve">Servicii de reparatii curente                                                                                                                         </t>
  </si>
  <si>
    <t xml:space="preserve">Formare profesionala                                                                                                                                  </t>
  </si>
  <si>
    <t xml:space="preserve">Deplasari de serviciu in interiorul tarii                                                                                                             </t>
  </si>
  <si>
    <t xml:space="preserve">Deplasari de serviciu peste hotare                                                                                                                    </t>
  </si>
  <si>
    <t xml:space="preserve">Servicii medicale                                                                                                                                     </t>
  </si>
  <si>
    <t xml:space="preserve">Servicii editoriale                                                                                                                                   </t>
  </si>
  <si>
    <t xml:space="preserve">Servicii de cercetari stiintifice contractate                                                                                                         </t>
  </si>
  <si>
    <t xml:space="preserve">Servicii de paza                                                                                                                                      </t>
  </si>
  <si>
    <t xml:space="preserve">Servicii postale si curierat                                                                                                                          </t>
  </si>
  <si>
    <t xml:space="preserve">Indemnizatii la incetarea actiunii contractului de munca                                                                                              </t>
  </si>
  <si>
    <t xml:space="preserve">Indemnizatii pentru incapacitatea temporara de munca achitate din mijloacele financiare ale angajatorului                                             </t>
  </si>
  <si>
    <t xml:space="preserve">Cotizatii in organizatiile internationale                                                                                                             </t>
  </si>
  <si>
    <t xml:space="preserve">Plati aferente documentelor executorii cu executare benevola                                                                                          </t>
  </si>
  <si>
    <t xml:space="preserve">Taxe, amenzi, penalitati si alte plati obligatorii                                                                                                    </t>
  </si>
  <si>
    <t xml:space="preserve">Reparatii capitale ale cladirilor                                                                                                                     </t>
  </si>
  <si>
    <t xml:space="preserve">Procurarea masinilor si utilajelor                                                                                                                    </t>
  </si>
  <si>
    <t xml:space="preserve">Procurarea mijloacelor de transport                                                                                                                   </t>
  </si>
  <si>
    <t xml:space="preserve">Reparatii capitale ale mijloacelor de transport                                                                                                       </t>
  </si>
  <si>
    <t xml:space="preserve">Procurarea uneltelor si sculelor, inventarului de producere si gospodaresc                                                                            </t>
  </si>
  <si>
    <t xml:space="preserve">Procurarea activelor nemateriale                                                                                                                      </t>
  </si>
  <si>
    <t xml:space="preserve">Dezvoltarea activelor nemateriale                                                                                                                     </t>
  </si>
  <si>
    <t xml:space="preserve">Procurarea combustibilului, carburantilor si lubrifiantilor                                                                                           </t>
  </si>
  <si>
    <t xml:space="preserve">Procurarea pieselor de schimb                                                                                                                         </t>
  </si>
  <si>
    <t xml:space="preserve">Procurarea produselor alimentare                                                                                                                      </t>
  </si>
  <si>
    <t xml:space="preserve">Procurarea materialelor pentru scopuri didactice, stiintifice si alte scopuri                                                                         </t>
  </si>
  <si>
    <t xml:space="preserve">Procurarea materialelor de constructie                                                                                                                </t>
  </si>
  <si>
    <t>211180</t>
  </si>
  <si>
    <t>212100</t>
  </si>
  <si>
    <t>222110</t>
  </si>
  <si>
    <t>222120</t>
  </si>
  <si>
    <t>222130</t>
  </si>
  <si>
    <t>222140</t>
  </si>
  <si>
    <t>222190</t>
  </si>
  <si>
    <t>222220</t>
  </si>
  <si>
    <t>222300</t>
  </si>
  <si>
    <t>222400</t>
  </si>
  <si>
    <t>222500</t>
  </si>
  <si>
    <t>222600</t>
  </si>
  <si>
    <t>222710</t>
  </si>
  <si>
    <t>222720</t>
  </si>
  <si>
    <t>222810</t>
  </si>
  <si>
    <t>222910</t>
  </si>
  <si>
    <t>222930</t>
  </si>
  <si>
    <t>222940</t>
  </si>
  <si>
    <t>222980</t>
  </si>
  <si>
    <t>273200</t>
  </si>
  <si>
    <t>273500</t>
  </si>
  <si>
    <t>281110</t>
  </si>
  <si>
    <t>281361</t>
  </si>
  <si>
    <t>281400</t>
  </si>
  <si>
    <t>311120</t>
  </si>
  <si>
    <t>314110</t>
  </si>
  <si>
    <t>315110</t>
  </si>
  <si>
    <t>315120</t>
  </si>
  <si>
    <t>316110</t>
  </si>
  <si>
    <t>317110</t>
  </si>
  <si>
    <t>317120</t>
  </si>
  <si>
    <t>331110</t>
  </si>
  <si>
    <t>332110</t>
  </si>
  <si>
    <t>333110</t>
  </si>
  <si>
    <t>335110</t>
  </si>
  <si>
    <t>337110</t>
  </si>
  <si>
    <t>5106</t>
  </si>
  <si>
    <t>00137</t>
  </si>
  <si>
    <t>Precizat                   mii lei</t>
  </si>
  <si>
    <t>Executat                 mii lei</t>
  </si>
  <si>
    <t xml:space="preserve">TOTAL BUGET EXECUTAT </t>
  </si>
  <si>
    <t>CHELTUIELI SI ACTIVE NEFINANCIARE</t>
  </si>
  <si>
    <t xml:space="preserve">Incasari de la prestarea serviciilor cu plata            </t>
  </si>
  <si>
    <t>142310</t>
  </si>
  <si>
    <t>9</t>
  </si>
  <si>
    <t>10</t>
  </si>
  <si>
    <t>11</t>
  </si>
  <si>
    <t xml:space="preserve">Plata pentru locatiunea bunurilor patrimoniului public                                                                                                </t>
  </si>
  <si>
    <t>142320</t>
  </si>
  <si>
    <t>VENITURI</t>
  </si>
  <si>
    <t>222999</t>
  </si>
  <si>
    <t xml:space="preserve">Procurarea mașinilor și utilajelor </t>
  </si>
  <si>
    <t>Servicii neatribuite altor aliniate</t>
  </si>
  <si>
    <t>200,00</t>
  </si>
  <si>
    <t>11309,8</t>
  </si>
  <si>
    <t>272300</t>
  </si>
  <si>
    <t>Compensații</t>
  </si>
  <si>
    <t>272500</t>
  </si>
  <si>
    <t>1099</t>
  </si>
  <si>
    <t>9019</t>
  </si>
  <si>
    <t>9012</t>
  </si>
  <si>
    <t>00214</t>
  </si>
  <si>
    <t>Idemnizații de asistență socială</t>
  </si>
  <si>
    <t>1579,5</t>
  </si>
  <si>
    <t>Raport privind executarea bugetului pe anul 2024 la situatia din 30.06.2024                                                                                                                                               AGENȚIA NAȚIONALĂ PENTRU SIGURANȚA ALIMENTELOR</t>
  </si>
  <si>
    <t>Procurarea construcțiilor speciale</t>
  </si>
  <si>
    <t>312110</t>
  </si>
  <si>
    <t xml:space="preserve">            Servicii informaționale</t>
  </si>
  <si>
    <t>0</t>
  </si>
  <si>
    <t>20</t>
  </si>
  <si>
    <t>19,6</t>
  </si>
  <si>
    <t>0,00</t>
  </si>
  <si>
    <t>Raport privind executarea bugetului pe anul 2024 la situatia din 31.12.2024                                                                                                                                               AGENȚIA NAȚIONALĂ PENTRU SIGURANȚA ALIMENTELOR</t>
  </si>
  <si>
    <t>Raport privind executarea bugetului pe anul 2024 la situatia din 31.12.2024                                                                                                                                                    AGENȚIA NAȚIONALĂ PENTRU SIGURANȚA ALIMENTELOR</t>
  </si>
  <si>
    <t>Raport privind executarea bugetului pe anul 2024 la situatia din 31.12.2024                                                                                                                                                                          AGENȚIA NAȚIONALĂ PENTRU SIGURANȚA ALIMENTELOR</t>
  </si>
  <si>
    <t>Alte mijloace bănești intrate legal în posesia autorităților/instituțiilor</t>
  </si>
  <si>
    <t>142391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</si>
</sst>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164" fontId="1" fillId="0" borderId="0" xfId="0" applyNumberFormat="1" applyFont="1"/>
    <xf numFmtId="49" fontId="1" fillId="0" borderId="1" xfId="0" applyNumberFormat="1" applyFont="1" applyBorder="1"/>
    <xf numFmtId="164" fontId="1" fillId="0" borderId="1" xfId="0" applyNumberFormat="1" applyFont="1" applyBorder="1"/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/>
    <xf numFmtId="164" fontId="6" fillId="0" borderId="4" xfId="0" applyNumberFormat="1" applyFont="1" applyBorder="1"/>
    <xf numFmtId="49" fontId="6" fillId="0" borderId="5" xfId="0" applyNumberFormat="1" applyFont="1" applyBorder="1"/>
    <xf numFmtId="164" fontId="1" fillId="0" borderId="6" xfId="0" applyNumberFormat="1" applyFont="1" applyBorder="1"/>
    <xf numFmtId="49" fontId="1" fillId="0" borderId="7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9" fontId="8" fillId="0" borderId="18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/>
    <xf numFmtId="164" fontId="1" fillId="0" borderId="5" xfId="0" applyNumberFormat="1" applyFont="1" applyBorder="1"/>
    <xf numFmtId="49" fontId="3" fillId="0" borderId="23" xfId="0" applyNumberFormat="1" applyFont="1" applyBorder="1" applyAlignment="1">
      <alignment horizontal="center" vertical="center"/>
    </xf>
    <xf numFmtId="49" fontId="1" fillId="0" borderId="19" xfId="0" applyNumberFormat="1" applyFont="1" applyBorder="1"/>
    <xf numFmtId="49" fontId="3" fillId="0" borderId="25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1" fillId="0" borderId="4" xfId="0" applyNumberFormat="1" applyFont="1" applyBorder="1"/>
    <xf numFmtId="164" fontId="9" fillId="0" borderId="0" xfId="0" applyNumberFormat="1" applyFont="1"/>
    <xf numFmtId="0" fontId="10" fillId="0" borderId="0" xfId="0" applyFont="1"/>
    <xf numFmtId="49" fontId="9" fillId="0" borderId="5" xfId="0" applyNumberFormat="1" applyFont="1" applyBorder="1"/>
    <xf numFmtId="49" fontId="9" fillId="0" borderId="19" xfId="0" applyNumberFormat="1" applyFont="1" applyBorder="1"/>
    <xf numFmtId="49" fontId="9" fillId="0" borderId="2" xfId="0" applyNumberFormat="1" applyFont="1" applyBorder="1" applyAlignment="1">
      <alignment horizontal="center" wrapText="1"/>
    </xf>
    <xf numFmtId="2" fontId="1" fillId="0" borderId="0" xfId="0" applyNumberFormat="1" applyFont="1" applyAlignment="1">
      <alignment wrapText="1"/>
    </xf>
    <xf numFmtId="49" fontId="6" fillId="0" borderId="19" xfId="0" applyNumberFormat="1" applyFont="1" applyBorder="1"/>
    <xf numFmtId="164" fontId="5" fillId="0" borderId="2" xfId="0" applyNumberFormat="1" applyFont="1" applyBorder="1"/>
    <xf numFmtId="49" fontId="1" fillId="0" borderId="29" xfId="0" applyNumberFormat="1" applyFont="1" applyBorder="1"/>
    <xf numFmtId="49" fontId="1" fillId="0" borderId="30" xfId="0" applyNumberFormat="1" applyFont="1" applyBorder="1"/>
    <xf numFmtId="49" fontId="1" fillId="0" borderId="31" xfId="0" applyNumberFormat="1" applyFont="1" applyBorder="1" applyAlignment="1">
      <alignment horizontal="left" wrapText="1" indent="4"/>
    </xf>
    <xf numFmtId="49" fontId="1" fillId="0" borderId="15" xfId="0" applyNumberFormat="1" applyFont="1" applyBorder="1" applyAlignment="1">
      <alignment horizontal="left" wrapText="1" indent="4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/>
    <xf numFmtId="49" fontId="1" fillId="0" borderId="25" xfId="0" applyNumberFormat="1" applyFont="1" applyBorder="1" applyAlignment="1">
      <alignment horizontal="left" wrapText="1" indent="4"/>
    </xf>
    <xf numFmtId="49" fontId="6" fillId="0" borderId="25" xfId="0" applyNumberFormat="1" applyFont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left" vertical="center" wrapText="1"/>
    </xf>
    <xf numFmtId="49" fontId="13" fillId="0" borderId="2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2" fontId="11" fillId="0" borderId="4" xfId="0" applyNumberFormat="1" applyFont="1" applyBorder="1" applyAlignment="1">
      <alignment horizontal="right" vertical="center" wrapText="1"/>
    </xf>
    <xf numFmtId="2" fontId="11" fillId="0" borderId="9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 wrapText="1"/>
    </xf>
    <xf numFmtId="2" fontId="9" fillId="0" borderId="2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9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right" wrapText="1"/>
    </xf>
    <xf numFmtId="2" fontId="9" fillId="0" borderId="28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right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0" fontId="15" fillId="0" borderId="0" xfId="0" applyFont="1"/>
    <xf numFmtId="49" fontId="1" fillId="0" borderId="24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34" xfId="0" applyNumberFormat="1" applyFont="1" applyBorder="1" applyAlignment="1">
      <alignment horizontal="right" vertical="center"/>
    </xf>
    <xf numFmtId="49" fontId="1" fillId="0" borderId="35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0" xfId="0" applyNumberFormat="1" applyFont="1"/>
    <xf numFmtId="49" fontId="1" fillId="0" borderId="4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/>
    <xf numFmtId="164" fontId="1" fillId="2" borderId="6" xfId="0" applyNumberFormat="1" applyFont="1" applyFill="1" applyBorder="1"/>
    <xf numFmtId="0" fontId="1" fillId="2" borderId="0" xfId="0" applyFont="1" applyFill="1"/>
    <xf numFmtId="49" fontId="16" fillId="2" borderId="31" xfId="0" applyNumberFormat="1" applyFont="1" applyFill="1" applyBorder="1" applyAlignment="1">
      <alignment horizontal="left" wrapText="1" indent="4"/>
    </xf>
    <xf numFmtId="49" fontId="16" fillId="2" borderId="29" xfId="0" applyNumberFormat="1" applyFont="1" applyFill="1" applyBorder="1"/>
    <xf numFmtId="49" fontId="16" fillId="2" borderId="1" xfId="0" applyNumberFormat="1" applyFont="1" applyFill="1" applyBorder="1"/>
    <xf numFmtId="2" fontId="16" fillId="2" borderId="1" xfId="0" applyNumberFormat="1" applyFont="1" applyFill="1" applyBorder="1" applyAlignment="1">
      <alignment horizontal="right" wrapText="1"/>
    </xf>
    <xf numFmtId="2" fontId="16" fillId="2" borderId="6" xfId="0" applyNumberFormat="1" applyFont="1" applyFill="1" applyBorder="1" applyAlignment="1">
      <alignment horizontal="right" wrapText="1"/>
    </xf>
    <xf numFmtId="0" fontId="16" fillId="2" borderId="0" xfId="0" applyFont="1" applyFill="1"/>
    <xf numFmtId="0" fontId="17" fillId="2" borderId="0" xfId="0" applyFont="1" applyFill="1"/>
    <xf numFmtId="164" fontId="16" fillId="2" borderId="0" xfId="0" applyNumberFormat="1" applyFont="1" applyFill="1"/>
    <xf numFmtId="49" fontId="1" fillId="2" borderId="31" xfId="0" applyNumberFormat="1" applyFont="1" applyFill="1" applyBorder="1" applyAlignment="1">
      <alignment horizontal="left" wrapText="1" indent="4"/>
    </xf>
    <xf numFmtId="49" fontId="1" fillId="2" borderId="29" xfId="0" applyNumberFormat="1" applyFont="1" applyFill="1" applyBorder="1"/>
    <xf numFmtId="49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/>
    <xf numFmtId="0" fontId="0" fillId="2" borderId="0" xfId="0" applyFill="1"/>
    <xf numFmtId="4" fontId="16" fillId="2" borderId="0" xfId="0" applyNumberFormat="1" applyFont="1" applyFill="1"/>
    <xf numFmtId="2" fontId="16" fillId="2" borderId="0" xfId="0" applyNumberFormat="1" applyFont="1" applyFill="1"/>
    <xf numFmtId="2" fontId="1" fillId="0" borderId="0" xfId="0" applyNumberFormat="1" applyFont="1"/>
    <xf numFmtId="49" fontId="1" fillId="0" borderId="2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31" xfId="0" applyNumberFormat="1" applyFont="1" applyBorder="1" applyAlignment="1">
      <alignment horizontal="right" wrapText="1" indent="4"/>
    </xf>
    <xf numFmtId="49" fontId="1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9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2" fontId="18" fillId="0" borderId="6" xfId="0" applyNumberFormat="1" applyFont="1" applyBorder="1"/>
    <xf numFmtId="2" fontId="1" fillId="0" borderId="7" xfId="0" applyNumberFormat="1" applyFont="1" applyBorder="1" applyAlignment="1">
      <alignment horizontal="right" wrapText="1"/>
    </xf>
    <xf numFmtId="2" fontId="1" fillId="0" borderId="8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49" fontId="1" fillId="0" borderId="3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workbookViewId="0">
      <selection sqref="A1:H1"/>
    </sheetView>
  </sheetViews>
  <sheetFormatPr defaultRowHeight="15" x14ac:dyDescent="0.25"/>
  <cols>
    <col min="1" max="1" width="44" style="2" customWidth="1"/>
    <col min="2" max="5" width="10" style="3" customWidth="1"/>
    <col min="6" max="8" width="15.7109375" style="4" customWidth="1"/>
    <col min="9" max="11" width="15.7109375" style="1" customWidth="1"/>
  </cols>
  <sheetData>
    <row r="1" spans="1:11" ht="39.950000000000003" customHeight="1" thickBot="1" x14ac:dyDescent="0.3">
      <c r="A1" s="123" t="s">
        <v>154</v>
      </c>
      <c r="B1" s="123"/>
      <c r="C1" s="123"/>
      <c r="D1" s="123"/>
      <c r="E1" s="123"/>
      <c r="F1" s="123"/>
      <c r="G1" s="123"/>
      <c r="H1" s="123"/>
    </row>
    <row r="2" spans="1:11" s="18" customFormat="1" ht="15.75" thickBot="1" x14ac:dyDescent="0.3">
      <c r="A2" s="129" t="s">
        <v>0</v>
      </c>
      <c r="B2" s="131"/>
      <c r="C2" s="132"/>
      <c r="D2" s="132"/>
      <c r="E2" s="133"/>
      <c r="F2" s="134" t="s">
        <v>17</v>
      </c>
      <c r="G2" s="136" t="s">
        <v>18</v>
      </c>
      <c r="H2" s="124" t="s">
        <v>19</v>
      </c>
      <c r="I2" s="17"/>
      <c r="J2" s="17"/>
      <c r="K2" s="17"/>
    </row>
    <row r="3" spans="1:11" s="18" customFormat="1" ht="26.25" thickBot="1" x14ac:dyDescent="0.3">
      <c r="A3" s="130"/>
      <c r="B3" s="19" t="s">
        <v>1</v>
      </c>
      <c r="C3" s="20" t="s">
        <v>2</v>
      </c>
      <c r="D3" s="21" t="s">
        <v>3</v>
      </c>
      <c r="E3" s="20" t="s">
        <v>4</v>
      </c>
      <c r="F3" s="135"/>
      <c r="G3" s="137"/>
      <c r="H3" s="125"/>
      <c r="I3" s="17"/>
      <c r="J3" s="17"/>
      <c r="K3" s="17"/>
    </row>
    <row r="4" spans="1:11" ht="15" customHeight="1" x14ac:dyDescent="0.25">
      <c r="A4" s="26" t="s">
        <v>5</v>
      </c>
      <c r="B4" s="24" t="s">
        <v>6</v>
      </c>
      <c r="C4" s="15" t="s">
        <v>7</v>
      </c>
      <c r="D4" s="15" t="s">
        <v>8</v>
      </c>
      <c r="E4" s="15" t="s">
        <v>9</v>
      </c>
      <c r="F4" s="15">
        <v>9</v>
      </c>
      <c r="G4" s="15">
        <v>10</v>
      </c>
      <c r="H4" s="16">
        <v>11</v>
      </c>
    </row>
    <row r="5" spans="1:11" s="78" customFormat="1" ht="15" customHeight="1" x14ac:dyDescent="0.2">
      <c r="A5" s="75" t="s">
        <v>134</v>
      </c>
      <c r="B5" s="76" t="s">
        <v>12</v>
      </c>
      <c r="C5" s="77" t="s">
        <v>13</v>
      </c>
      <c r="D5" s="77" t="s">
        <v>20</v>
      </c>
      <c r="E5" s="77" t="s">
        <v>11</v>
      </c>
      <c r="F5" s="83" t="s">
        <v>135</v>
      </c>
      <c r="G5" s="83"/>
      <c r="H5" s="84"/>
      <c r="I5" s="1"/>
      <c r="J5" s="1"/>
      <c r="K5" s="1"/>
    </row>
    <row r="6" spans="1:11" s="82" customFormat="1" ht="15.75" thickBot="1" x14ac:dyDescent="0.3">
      <c r="A6" s="27" t="s">
        <v>10</v>
      </c>
      <c r="B6" s="79" t="s">
        <v>12</v>
      </c>
      <c r="C6" s="80" t="s">
        <v>13</v>
      </c>
      <c r="D6" s="80" t="s">
        <v>20</v>
      </c>
      <c r="E6" s="80" t="s">
        <v>132</v>
      </c>
      <c r="F6" s="85"/>
      <c r="G6" s="87"/>
      <c r="H6" s="86"/>
      <c r="I6" s="81"/>
      <c r="J6" s="81"/>
      <c r="K6" s="81"/>
    </row>
    <row r="7" spans="1:11" ht="15.75" thickBot="1" x14ac:dyDescent="0.3">
      <c r="A7" s="28" t="s">
        <v>16</v>
      </c>
      <c r="B7" s="25"/>
      <c r="C7" s="22"/>
      <c r="D7" s="22"/>
      <c r="E7" s="22"/>
      <c r="F7" s="23">
        <f>F5+F6</f>
        <v>200</v>
      </c>
      <c r="G7" s="23">
        <f t="shared" ref="G7:H7" si="0">G5+G6</f>
        <v>0</v>
      </c>
      <c r="H7" s="23">
        <f t="shared" si="0"/>
        <v>0</v>
      </c>
    </row>
    <row r="9" spans="1:11" x14ac:dyDescent="0.25">
      <c r="C9" s="126"/>
      <c r="D9" s="126"/>
    </row>
    <row r="10" spans="1:11" x14ac:dyDescent="0.25">
      <c r="C10" s="127"/>
      <c r="D10" s="128"/>
    </row>
  </sheetData>
  <mergeCells count="8">
    <mergeCell ref="A1:H1"/>
    <mergeCell ref="H2:H3"/>
    <mergeCell ref="C9:D9"/>
    <mergeCell ref="C10:D10"/>
    <mergeCell ref="A2:A3"/>
    <mergeCell ref="B2:E2"/>
    <mergeCell ref="F2:F3"/>
    <mergeCell ref="G2:G3"/>
  </mergeCells>
  <pageMargins left="0" right="0.1388888888888889" top="0.34722222222222221" bottom="0" header="0.1388888888888889" footer="0"/>
  <pageSetup paperSize="9" scale="88" fitToHeight="0" orientation="landscape" r:id="rId1"/>
  <headerFooter>
    <oddHeader>&amp;RPag. &amp;P ( &amp;N 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9F7C-6327-43C8-8326-D7F6F4886182}">
  <dimension ref="A1:H17"/>
  <sheetViews>
    <sheetView workbookViewId="0">
      <selection sqref="A1:H1"/>
    </sheetView>
  </sheetViews>
  <sheetFormatPr defaultRowHeight="15" x14ac:dyDescent="0.25"/>
  <cols>
    <col min="1" max="1" width="26.7109375" customWidth="1"/>
    <col min="2" max="2" width="11.140625" customWidth="1"/>
    <col min="3" max="3" width="12.85546875" customWidth="1"/>
    <col min="4" max="4" width="11.140625" customWidth="1"/>
    <col min="5" max="5" width="10.85546875" customWidth="1"/>
    <col min="6" max="6" width="12.7109375" customWidth="1"/>
    <col min="7" max="8" width="12.140625" customWidth="1"/>
  </cols>
  <sheetData>
    <row r="1" spans="1:8" ht="36.75" customHeight="1" thickBot="1" x14ac:dyDescent="0.3">
      <c r="A1" s="123" t="s">
        <v>146</v>
      </c>
      <c r="B1" s="123"/>
      <c r="C1" s="123"/>
      <c r="D1" s="123"/>
      <c r="E1" s="123"/>
      <c r="F1" s="123"/>
      <c r="G1" s="123"/>
      <c r="H1" s="123"/>
    </row>
    <row r="2" spans="1:8" ht="15.75" thickBot="1" x14ac:dyDescent="0.3">
      <c r="A2" s="129" t="s">
        <v>0</v>
      </c>
      <c r="B2" s="131"/>
      <c r="C2" s="132"/>
      <c r="D2" s="132"/>
      <c r="E2" s="133"/>
      <c r="F2" s="134" t="s">
        <v>17</v>
      </c>
      <c r="G2" s="136" t="s">
        <v>18</v>
      </c>
      <c r="H2" s="124" t="s">
        <v>19</v>
      </c>
    </row>
    <row r="3" spans="1:8" ht="26.25" thickBot="1" x14ac:dyDescent="0.3">
      <c r="A3" s="130"/>
      <c r="B3" s="19" t="s">
        <v>1</v>
      </c>
      <c r="C3" s="20" t="s">
        <v>2</v>
      </c>
      <c r="D3" s="21" t="s">
        <v>3</v>
      </c>
      <c r="E3" s="20" t="s">
        <v>4</v>
      </c>
      <c r="F3" s="135"/>
      <c r="G3" s="137"/>
      <c r="H3" s="125"/>
    </row>
    <row r="4" spans="1:8" x14ac:dyDescent="0.25">
      <c r="A4" s="26" t="s">
        <v>5</v>
      </c>
      <c r="B4" s="24" t="s">
        <v>6</v>
      </c>
      <c r="C4" s="15" t="s">
        <v>7</v>
      </c>
      <c r="D4" s="15" t="s">
        <v>8</v>
      </c>
      <c r="E4" s="15" t="s">
        <v>9</v>
      </c>
      <c r="F4" s="15">
        <v>9</v>
      </c>
      <c r="G4" s="15">
        <v>10</v>
      </c>
      <c r="H4" s="16">
        <v>11</v>
      </c>
    </row>
    <row r="5" spans="1:8" ht="15.75" customHeight="1" x14ac:dyDescent="0.25">
      <c r="A5" s="75" t="s">
        <v>144</v>
      </c>
      <c r="B5" s="76" t="s">
        <v>140</v>
      </c>
      <c r="C5" s="77" t="s">
        <v>142</v>
      </c>
      <c r="D5" s="77" t="s">
        <v>143</v>
      </c>
      <c r="E5" s="77" t="s">
        <v>137</v>
      </c>
      <c r="F5" s="83" t="s">
        <v>145</v>
      </c>
      <c r="G5" s="83" t="s">
        <v>145</v>
      </c>
      <c r="H5" s="84"/>
    </row>
    <row r="6" spans="1:8" ht="15" customHeight="1" thickBot="1" x14ac:dyDescent="0.3">
      <c r="A6" s="27" t="s">
        <v>138</v>
      </c>
      <c r="B6" s="79" t="s">
        <v>140</v>
      </c>
      <c r="C6" s="80" t="s">
        <v>141</v>
      </c>
      <c r="D6" s="80" t="s">
        <v>143</v>
      </c>
      <c r="E6" s="80" t="s">
        <v>139</v>
      </c>
      <c r="F6" s="85">
        <v>983.8</v>
      </c>
      <c r="G6" s="87">
        <v>983.8</v>
      </c>
      <c r="H6" s="86"/>
    </row>
    <row r="7" spans="1:8" ht="15" customHeight="1" thickBot="1" x14ac:dyDescent="0.3">
      <c r="A7" s="28" t="s">
        <v>16</v>
      </c>
      <c r="B7" s="25"/>
      <c r="C7" s="22"/>
      <c r="D7" s="22"/>
      <c r="E7" s="22"/>
      <c r="F7" s="23">
        <f>F5+F6</f>
        <v>2563.3000000000002</v>
      </c>
      <c r="G7" s="23">
        <f t="shared" ref="G7:H7" si="0">G5+G6</f>
        <v>2563.3000000000002</v>
      </c>
      <c r="H7" s="23">
        <f t="shared" si="0"/>
        <v>0</v>
      </c>
    </row>
    <row r="8" spans="1:8" ht="15" customHeight="1" x14ac:dyDescent="0.25"/>
    <row r="9" spans="1:8" ht="15" customHeight="1" x14ac:dyDescent="0.25"/>
    <row r="10" spans="1:8" ht="15" customHeight="1" x14ac:dyDescent="0.25"/>
    <row r="11" spans="1:8" ht="15" customHeight="1" x14ac:dyDescent="0.25"/>
    <row r="12" spans="1:8" ht="15" customHeight="1" x14ac:dyDescent="0.25"/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</sheetData>
  <mergeCells count="6">
    <mergeCell ref="A1:H1"/>
    <mergeCell ref="A2:A3"/>
    <mergeCell ref="B2:E2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230B-F8FE-419F-9252-3681D8691B2B}">
  <dimension ref="A1:K20"/>
  <sheetViews>
    <sheetView workbookViewId="0">
      <selection sqref="A1:H1"/>
    </sheetView>
  </sheetViews>
  <sheetFormatPr defaultRowHeight="15" x14ac:dyDescent="0.25"/>
  <cols>
    <col min="1" max="1" width="50.7109375" style="2" customWidth="1"/>
    <col min="2" max="5" width="10" style="3" customWidth="1"/>
    <col min="6" max="8" width="15.7109375" style="4" customWidth="1"/>
    <col min="9" max="11" width="15.7109375" style="1" customWidth="1"/>
  </cols>
  <sheetData>
    <row r="1" spans="1:11" ht="39.950000000000003" customHeight="1" thickBot="1" x14ac:dyDescent="0.3">
      <c r="A1" s="138" t="s">
        <v>155</v>
      </c>
      <c r="B1" s="138"/>
      <c r="C1" s="138"/>
      <c r="D1" s="138"/>
      <c r="E1" s="138"/>
      <c r="F1" s="138"/>
      <c r="G1" s="138"/>
      <c r="H1" s="138"/>
    </row>
    <row r="2" spans="1:11" s="18" customFormat="1" ht="15.75" thickBot="1" x14ac:dyDescent="0.3">
      <c r="A2" s="129" t="s">
        <v>0</v>
      </c>
      <c r="B2" s="131"/>
      <c r="C2" s="132"/>
      <c r="D2" s="132"/>
      <c r="E2" s="133"/>
      <c r="F2" s="134" t="s">
        <v>17</v>
      </c>
      <c r="G2" s="136" t="s">
        <v>120</v>
      </c>
      <c r="H2" s="124" t="s">
        <v>121</v>
      </c>
      <c r="I2" s="17"/>
      <c r="J2" s="17"/>
      <c r="K2" s="17"/>
    </row>
    <row r="3" spans="1:11" s="18" customFormat="1" ht="26.25" thickBot="1" x14ac:dyDescent="0.3">
      <c r="A3" s="130"/>
      <c r="B3" s="21" t="s">
        <v>1</v>
      </c>
      <c r="C3" s="20" t="s">
        <v>2</v>
      </c>
      <c r="D3" s="21" t="s">
        <v>3</v>
      </c>
      <c r="E3" s="20" t="s">
        <v>4</v>
      </c>
      <c r="F3" s="135"/>
      <c r="G3" s="137"/>
      <c r="H3" s="125"/>
      <c r="I3" s="17"/>
      <c r="J3" s="17"/>
      <c r="K3" s="17"/>
    </row>
    <row r="4" spans="1:11" ht="9.75" customHeight="1" x14ac:dyDescent="0.25">
      <c r="A4" s="26" t="s">
        <v>5</v>
      </c>
      <c r="B4" s="24" t="s">
        <v>6</v>
      </c>
      <c r="C4" s="15" t="s">
        <v>7</v>
      </c>
      <c r="D4" s="15" t="s">
        <v>8</v>
      </c>
      <c r="E4" s="15" t="s">
        <v>9</v>
      </c>
      <c r="F4" s="15">
        <v>9</v>
      </c>
      <c r="G4" s="15">
        <v>10</v>
      </c>
      <c r="H4" s="16">
        <v>11</v>
      </c>
    </row>
    <row r="5" spans="1:11" s="116" customFormat="1" ht="15" customHeight="1" x14ac:dyDescent="0.2">
      <c r="A5" s="117" t="s">
        <v>149</v>
      </c>
      <c r="B5" s="111" t="s">
        <v>12</v>
      </c>
      <c r="C5" s="112" t="s">
        <v>43</v>
      </c>
      <c r="D5" s="112" t="s">
        <v>44</v>
      </c>
      <c r="E5" s="112" t="s">
        <v>28</v>
      </c>
      <c r="F5" s="89" t="s">
        <v>150</v>
      </c>
      <c r="G5" s="89" t="s">
        <v>151</v>
      </c>
      <c r="H5" s="114" t="s">
        <v>152</v>
      </c>
      <c r="I5" s="115"/>
      <c r="J5" s="115"/>
      <c r="K5" s="115"/>
    </row>
    <row r="6" spans="1:11" s="116" customFormat="1" ht="15" customHeight="1" x14ac:dyDescent="0.2">
      <c r="A6" s="113" t="s">
        <v>10</v>
      </c>
      <c r="B6" s="118" t="s">
        <v>12</v>
      </c>
      <c r="C6" s="119" t="s">
        <v>43</v>
      </c>
      <c r="D6" s="119" t="s">
        <v>44</v>
      </c>
      <c r="E6" s="119" t="s">
        <v>11</v>
      </c>
      <c r="F6" s="89" t="s">
        <v>136</v>
      </c>
      <c r="G6" s="89" t="s">
        <v>153</v>
      </c>
      <c r="H6" s="114" t="s">
        <v>153</v>
      </c>
      <c r="I6" s="115"/>
      <c r="J6" s="115"/>
      <c r="K6" s="115"/>
    </row>
    <row r="7" spans="1:11" x14ac:dyDescent="0.25">
      <c r="A7" s="42" t="s">
        <v>10</v>
      </c>
      <c r="B7" s="40" t="s">
        <v>12</v>
      </c>
      <c r="C7" s="5" t="s">
        <v>43</v>
      </c>
      <c r="D7" s="5" t="s">
        <v>44</v>
      </c>
      <c r="E7" s="5" t="s">
        <v>132</v>
      </c>
      <c r="F7" s="6">
        <v>0</v>
      </c>
      <c r="G7" s="6">
        <v>1389.8</v>
      </c>
      <c r="H7" s="11">
        <v>16.100000000000001</v>
      </c>
    </row>
    <row r="8" spans="1:11" ht="26.25" x14ac:dyDescent="0.25">
      <c r="A8" s="42" t="s">
        <v>31</v>
      </c>
      <c r="B8" s="40" t="s">
        <v>12</v>
      </c>
      <c r="C8" s="5" t="s">
        <v>43</v>
      </c>
      <c r="D8" s="5" t="s">
        <v>44</v>
      </c>
      <c r="E8" s="5" t="s">
        <v>32</v>
      </c>
      <c r="F8" s="90">
        <v>12002.9</v>
      </c>
      <c r="G8" s="90">
        <v>20902.900000000001</v>
      </c>
      <c r="H8" s="91">
        <v>20802.900000000001</v>
      </c>
      <c r="I8" s="92"/>
    </row>
    <row r="9" spans="1:11" x14ac:dyDescent="0.25">
      <c r="A9" s="42" t="s">
        <v>33</v>
      </c>
      <c r="B9" s="40" t="s">
        <v>12</v>
      </c>
      <c r="C9" s="5" t="s">
        <v>43</v>
      </c>
      <c r="D9" s="5" t="s">
        <v>44</v>
      </c>
      <c r="E9" s="5" t="s">
        <v>34</v>
      </c>
      <c r="F9" s="6">
        <v>45500</v>
      </c>
      <c r="G9" s="6">
        <v>12610</v>
      </c>
      <c r="H9" s="11">
        <v>840.8</v>
      </c>
      <c r="I9" s="3"/>
    </row>
    <row r="10" spans="1:11" x14ac:dyDescent="0.25">
      <c r="A10" s="42" t="s">
        <v>133</v>
      </c>
      <c r="B10" s="40" t="s">
        <v>12</v>
      </c>
      <c r="C10" s="5" t="s">
        <v>43</v>
      </c>
      <c r="D10" s="5" t="s">
        <v>44</v>
      </c>
      <c r="E10" s="5" t="s">
        <v>107</v>
      </c>
      <c r="F10" s="6">
        <v>0</v>
      </c>
      <c r="G10" s="6">
        <v>125</v>
      </c>
      <c r="H10" s="11">
        <v>0</v>
      </c>
      <c r="I10" s="3"/>
    </row>
    <row r="11" spans="1:11" x14ac:dyDescent="0.25">
      <c r="A11" s="42" t="s">
        <v>35</v>
      </c>
      <c r="B11" s="40" t="s">
        <v>12</v>
      </c>
      <c r="C11" s="5" t="s">
        <v>43</v>
      </c>
      <c r="D11" s="5" t="s">
        <v>44</v>
      </c>
      <c r="E11" s="5" t="s">
        <v>36</v>
      </c>
      <c r="F11" s="6">
        <v>2000</v>
      </c>
      <c r="G11" s="6">
        <v>4788</v>
      </c>
      <c r="H11" s="11">
        <v>4620.8</v>
      </c>
    </row>
    <row r="12" spans="1:11" ht="26.25" x14ac:dyDescent="0.25">
      <c r="A12" s="42" t="s">
        <v>37</v>
      </c>
      <c r="B12" s="40" t="s">
        <v>12</v>
      </c>
      <c r="C12" s="5" t="s">
        <v>43</v>
      </c>
      <c r="D12" s="5" t="s">
        <v>44</v>
      </c>
      <c r="E12" s="5" t="s">
        <v>38</v>
      </c>
      <c r="F12" s="6">
        <v>0</v>
      </c>
      <c r="G12" s="6">
        <v>123</v>
      </c>
      <c r="H12" s="11">
        <v>83.5</v>
      </c>
    </row>
    <row r="13" spans="1:11" ht="26.25" x14ac:dyDescent="0.25">
      <c r="A13" s="42" t="s">
        <v>39</v>
      </c>
      <c r="B13" s="40" t="s">
        <v>12</v>
      </c>
      <c r="C13" s="5" t="s">
        <v>43</v>
      </c>
      <c r="D13" s="5" t="s">
        <v>44</v>
      </c>
      <c r="E13" s="5" t="s">
        <v>40</v>
      </c>
      <c r="F13" s="6">
        <v>0</v>
      </c>
      <c r="G13" s="6">
        <v>47</v>
      </c>
      <c r="H13" s="11">
        <v>46.2</v>
      </c>
    </row>
    <row r="14" spans="1:11" ht="15.75" thickBot="1" x14ac:dyDescent="0.3">
      <c r="A14" s="43" t="s">
        <v>41</v>
      </c>
      <c r="B14" s="41" t="s">
        <v>12</v>
      </c>
      <c r="C14" s="12" t="s">
        <v>43</v>
      </c>
      <c r="D14" s="12" t="s">
        <v>44</v>
      </c>
      <c r="E14" s="12" t="s">
        <v>42</v>
      </c>
      <c r="F14" s="13">
        <v>0</v>
      </c>
      <c r="G14" s="13">
        <v>807</v>
      </c>
      <c r="H14" s="14">
        <v>575.70000000000005</v>
      </c>
      <c r="I14" s="4"/>
    </row>
    <row r="15" spans="1:11" ht="15.75" thickBot="1" x14ac:dyDescent="0.3">
      <c r="A15" s="28" t="s">
        <v>122</v>
      </c>
      <c r="B15" s="38" t="s">
        <v>25</v>
      </c>
      <c r="C15" s="10" t="s">
        <v>25</v>
      </c>
      <c r="D15" s="10" t="s">
        <v>26</v>
      </c>
      <c r="E15" s="10" t="s">
        <v>24</v>
      </c>
      <c r="F15" s="39">
        <f>F6+F7+F8+F9+F10+F11+F12+F13+F14</f>
        <v>70812.7</v>
      </c>
      <c r="G15" s="39">
        <f>G6+G7+G8+G9+G10+G11+G12+G13+G14</f>
        <v>40792.699999999997</v>
      </c>
      <c r="H15" s="39">
        <f>H5+H6+H7+H8+H9+H10+H11+H12+H13+H14</f>
        <v>27005.600000000002</v>
      </c>
    </row>
    <row r="16" spans="1:11" x14ac:dyDescent="0.25">
      <c r="A16" s="7"/>
      <c r="B16" s="8"/>
      <c r="C16" s="8"/>
      <c r="D16" s="8"/>
      <c r="E16" s="8"/>
      <c r="F16" s="9"/>
      <c r="G16" s="9"/>
      <c r="H16" s="9"/>
    </row>
    <row r="19" spans="3:4" x14ac:dyDescent="0.25">
      <c r="C19" s="126"/>
      <c r="D19" s="126"/>
    </row>
    <row r="20" spans="3:4" x14ac:dyDescent="0.25">
      <c r="C20" s="127"/>
      <c r="D20" s="128"/>
    </row>
  </sheetData>
  <mergeCells count="8">
    <mergeCell ref="A1:H1"/>
    <mergeCell ref="H2:H3"/>
    <mergeCell ref="C19:D19"/>
    <mergeCell ref="C20:D20"/>
    <mergeCell ref="A2:A3"/>
    <mergeCell ref="B2:E2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DD3AC-6A2D-4707-9212-BEF48D17401F}">
  <dimension ref="A1:J133"/>
  <sheetViews>
    <sheetView tabSelected="1" topLeftCell="A28" workbookViewId="0">
      <selection activeCell="O8" sqref="N8:O8"/>
    </sheetView>
  </sheetViews>
  <sheetFormatPr defaultRowHeight="15" x14ac:dyDescent="0.25"/>
  <cols>
    <col min="1" max="1" width="50.7109375" style="2" customWidth="1"/>
    <col min="2" max="5" width="10" style="3" customWidth="1"/>
    <col min="6" max="8" width="15.7109375" style="37" customWidth="1"/>
    <col min="9" max="10" width="15.7109375" style="1" customWidth="1"/>
  </cols>
  <sheetData>
    <row r="1" spans="1:10" ht="39.950000000000003" customHeight="1" thickBot="1" x14ac:dyDescent="0.3">
      <c r="A1" s="123" t="s">
        <v>156</v>
      </c>
      <c r="B1" s="123"/>
      <c r="C1" s="123"/>
      <c r="D1" s="123"/>
      <c r="E1" s="123"/>
      <c r="F1" s="123"/>
      <c r="G1" s="123"/>
      <c r="H1" s="123"/>
    </row>
    <row r="2" spans="1:10" ht="15.75" thickBot="1" x14ac:dyDescent="0.3">
      <c r="A2" s="139" t="s">
        <v>0</v>
      </c>
      <c r="B2" s="141"/>
      <c r="C2" s="142"/>
      <c r="D2" s="142"/>
      <c r="E2" s="147"/>
      <c r="F2" s="143" t="s">
        <v>21</v>
      </c>
      <c r="G2" s="143" t="s">
        <v>22</v>
      </c>
      <c r="H2" s="145" t="s">
        <v>23</v>
      </c>
    </row>
    <row r="3" spans="1:10" ht="26.25" thickBot="1" x14ac:dyDescent="0.3">
      <c r="A3" s="140"/>
      <c r="B3" s="44" t="s">
        <v>1</v>
      </c>
      <c r="C3" s="29" t="s">
        <v>2</v>
      </c>
      <c r="D3" s="29" t="s">
        <v>3</v>
      </c>
      <c r="E3" s="44" t="s">
        <v>4</v>
      </c>
      <c r="F3" s="144"/>
      <c r="G3" s="144"/>
      <c r="H3" s="146"/>
    </row>
    <row r="4" spans="1:10" ht="13.5" customHeight="1" x14ac:dyDescent="0.25">
      <c r="A4" s="26" t="s">
        <v>5</v>
      </c>
      <c r="B4" s="24" t="s">
        <v>6</v>
      </c>
      <c r="C4" s="30" t="s">
        <v>7</v>
      </c>
      <c r="D4" s="30" t="s">
        <v>8</v>
      </c>
      <c r="E4" s="15" t="s">
        <v>9</v>
      </c>
      <c r="F4" s="56" t="s">
        <v>126</v>
      </c>
      <c r="G4" s="56" t="s">
        <v>127</v>
      </c>
      <c r="H4" s="57" t="s">
        <v>128</v>
      </c>
    </row>
    <row r="5" spans="1:10" ht="13.5" customHeight="1" x14ac:dyDescent="0.25">
      <c r="A5" s="52" t="s">
        <v>131</v>
      </c>
      <c r="B5" s="53"/>
      <c r="C5" s="54"/>
      <c r="D5" s="54"/>
      <c r="E5" s="55"/>
      <c r="F5" s="120">
        <f>F6+F7+F8</f>
        <v>49000</v>
      </c>
      <c r="G5" s="120">
        <f>G6+G7+G8</f>
        <v>47009.1</v>
      </c>
      <c r="H5" s="120">
        <f>H6+H7+H8</f>
        <v>48753.200000000004</v>
      </c>
    </row>
    <row r="6" spans="1:10" ht="13.5" customHeight="1" x14ac:dyDescent="0.25">
      <c r="A6" s="48" t="s">
        <v>124</v>
      </c>
      <c r="B6" s="49"/>
      <c r="C6" s="50"/>
      <c r="D6" s="50"/>
      <c r="E6" s="51" t="s">
        <v>125</v>
      </c>
      <c r="F6" s="60">
        <v>48800</v>
      </c>
      <c r="G6" s="60">
        <v>46650</v>
      </c>
      <c r="H6" s="61">
        <v>48350.8</v>
      </c>
    </row>
    <row r="7" spans="1:10" ht="13.5" customHeight="1" x14ac:dyDescent="0.25">
      <c r="A7" s="48" t="s">
        <v>129</v>
      </c>
      <c r="B7" s="49"/>
      <c r="C7" s="50"/>
      <c r="D7" s="50"/>
      <c r="E7" s="51" t="s">
        <v>130</v>
      </c>
      <c r="F7" s="60">
        <v>200</v>
      </c>
      <c r="G7" s="60">
        <v>350</v>
      </c>
      <c r="H7" s="61">
        <v>393.3</v>
      </c>
    </row>
    <row r="8" spans="1:10" ht="26.25" customHeight="1" x14ac:dyDescent="0.25">
      <c r="A8" s="48" t="s">
        <v>157</v>
      </c>
      <c r="B8" s="49"/>
      <c r="C8" s="50"/>
      <c r="D8" s="50"/>
      <c r="E8" s="51" t="s">
        <v>158</v>
      </c>
      <c r="F8" s="60">
        <v>0</v>
      </c>
      <c r="G8" s="60">
        <v>9.1</v>
      </c>
      <c r="H8" s="61">
        <v>9.1</v>
      </c>
    </row>
    <row r="9" spans="1:10" ht="13.5" customHeight="1" x14ac:dyDescent="0.25">
      <c r="A9" s="26"/>
      <c r="B9" s="24"/>
      <c r="C9" s="30"/>
      <c r="D9" s="30"/>
      <c r="E9" s="15"/>
      <c r="F9" s="62"/>
      <c r="G9" s="62"/>
      <c r="H9" s="63"/>
    </row>
    <row r="10" spans="1:10" ht="13.5" customHeight="1" x14ac:dyDescent="0.25">
      <c r="A10" s="47" t="s">
        <v>123</v>
      </c>
      <c r="B10" s="24"/>
      <c r="C10" s="30"/>
      <c r="D10" s="30"/>
      <c r="E10" s="15"/>
      <c r="F10" s="58">
        <f>F56+F58</f>
        <v>279443.09999999998</v>
      </c>
      <c r="G10" s="58">
        <f>G56+G58</f>
        <v>275318.80000000005</v>
      </c>
      <c r="H10" s="59">
        <f t="shared" ref="H10" si="0">H56+H58</f>
        <v>268605.80000000005</v>
      </c>
    </row>
    <row r="11" spans="1:10" x14ac:dyDescent="0.25">
      <c r="A11" s="42" t="s">
        <v>46</v>
      </c>
      <c r="B11" s="40" t="s">
        <v>12</v>
      </c>
      <c r="C11" s="5" t="s">
        <v>118</v>
      </c>
      <c r="D11" s="5" t="s">
        <v>119</v>
      </c>
      <c r="E11" s="5" t="s">
        <v>82</v>
      </c>
      <c r="F11" s="64">
        <v>168800</v>
      </c>
      <c r="G11" s="65">
        <v>170410.1</v>
      </c>
      <c r="H11" s="66">
        <v>170311.2</v>
      </c>
    </row>
    <row r="12" spans="1:10" x14ac:dyDescent="0.25">
      <c r="A12" s="42" t="s">
        <v>47</v>
      </c>
      <c r="B12" s="40" t="s">
        <v>12</v>
      </c>
      <c r="C12" s="5" t="s">
        <v>118</v>
      </c>
      <c r="D12" s="5" t="s">
        <v>119</v>
      </c>
      <c r="E12" s="5" t="s">
        <v>83</v>
      </c>
      <c r="F12" s="67">
        <v>48875.199999999997</v>
      </c>
      <c r="G12" s="67">
        <v>49430.8</v>
      </c>
      <c r="H12" s="68">
        <v>49402.1</v>
      </c>
      <c r="I12" s="88"/>
    </row>
    <row r="13" spans="1:10" x14ac:dyDescent="0.25">
      <c r="A13" s="42" t="s">
        <v>48</v>
      </c>
      <c r="B13" s="40" t="s">
        <v>12</v>
      </c>
      <c r="C13" s="5" t="s">
        <v>118</v>
      </c>
      <c r="D13" s="5" t="s">
        <v>119</v>
      </c>
      <c r="E13" s="5" t="s">
        <v>84</v>
      </c>
      <c r="F13" s="67">
        <v>2200</v>
      </c>
      <c r="G13" s="67">
        <v>1682.9</v>
      </c>
      <c r="H13" s="68">
        <v>1572.7</v>
      </c>
      <c r="I13" s="4"/>
      <c r="J13" s="4"/>
    </row>
    <row r="14" spans="1:10" x14ac:dyDescent="0.25">
      <c r="A14" s="42" t="s">
        <v>49</v>
      </c>
      <c r="B14" s="40" t="s">
        <v>12</v>
      </c>
      <c r="C14" s="5" t="s">
        <v>118</v>
      </c>
      <c r="D14" s="5" t="s">
        <v>119</v>
      </c>
      <c r="E14" s="5" t="s">
        <v>85</v>
      </c>
      <c r="F14" s="67">
        <v>5000</v>
      </c>
      <c r="G14" s="67">
        <v>2874</v>
      </c>
      <c r="H14" s="68">
        <v>2200.8000000000002</v>
      </c>
      <c r="I14" s="4"/>
      <c r="J14" s="4"/>
    </row>
    <row r="15" spans="1:10" x14ac:dyDescent="0.25">
      <c r="A15" s="42" t="s">
        <v>50</v>
      </c>
      <c r="B15" s="40" t="s">
        <v>12</v>
      </c>
      <c r="C15" s="5" t="s">
        <v>118</v>
      </c>
      <c r="D15" s="5" t="s">
        <v>119</v>
      </c>
      <c r="E15" s="5" t="s">
        <v>86</v>
      </c>
      <c r="F15" s="67">
        <v>900</v>
      </c>
      <c r="G15" s="67">
        <v>700</v>
      </c>
      <c r="H15" s="68">
        <v>687.5</v>
      </c>
    </row>
    <row r="16" spans="1:10" x14ac:dyDescent="0.25">
      <c r="A16" s="42" t="s">
        <v>51</v>
      </c>
      <c r="B16" s="40" t="s">
        <v>12</v>
      </c>
      <c r="C16" s="5" t="s">
        <v>118</v>
      </c>
      <c r="D16" s="5" t="s">
        <v>119</v>
      </c>
      <c r="E16" s="5" t="s">
        <v>87</v>
      </c>
      <c r="F16" s="67">
        <v>360</v>
      </c>
      <c r="G16" s="67">
        <v>248.1</v>
      </c>
      <c r="H16" s="68">
        <v>165</v>
      </c>
    </row>
    <row r="17" spans="1:10" x14ac:dyDescent="0.25">
      <c r="A17" s="42" t="s">
        <v>52</v>
      </c>
      <c r="B17" s="40" t="s">
        <v>12</v>
      </c>
      <c r="C17" s="5" t="s">
        <v>118</v>
      </c>
      <c r="D17" s="5" t="s">
        <v>119</v>
      </c>
      <c r="E17" s="5" t="s">
        <v>88</v>
      </c>
      <c r="F17" s="67">
        <v>270</v>
      </c>
      <c r="G17" s="67">
        <v>270</v>
      </c>
      <c r="H17" s="68">
        <v>227.2</v>
      </c>
    </row>
    <row r="18" spans="1:10" x14ac:dyDescent="0.25">
      <c r="A18" s="42" t="s">
        <v>27</v>
      </c>
      <c r="B18" s="40" t="s">
        <v>12</v>
      </c>
      <c r="C18" s="5" t="s">
        <v>118</v>
      </c>
      <c r="D18" s="5" t="s">
        <v>119</v>
      </c>
      <c r="E18" s="5" t="s">
        <v>28</v>
      </c>
      <c r="F18" s="67">
        <v>1120</v>
      </c>
      <c r="G18" s="67">
        <v>1066.7</v>
      </c>
      <c r="H18" s="68">
        <v>1053.4000000000001</v>
      </c>
    </row>
    <row r="19" spans="1:10" x14ac:dyDescent="0.25">
      <c r="A19" s="42" t="s">
        <v>53</v>
      </c>
      <c r="B19" s="40" t="s">
        <v>12</v>
      </c>
      <c r="C19" s="5" t="s">
        <v>118</v>
      </c>
      <c r="D19" s="5" t="s">
        <v>119</v>
      </c>
      <c r="E19" s="5" t="s">
        <v>89</v>
      </c>
      <c r="F19" s="67">
        <v>500</v>
      </c>
      <c r="G19" s="67">
        <v>503.3</v>
      </c>
      <c r="H19" s="68">
        <v>292.60000000000002</v>
      </c>
    </row>
    <row r="20" spans="1:10" x14ac:dyDescent="0.25">
      <c r="A20" s="42" t="s">
        <v>54</v>
      </c>
      <c r="B20" s="40" t="s">
        <v>12</v>
      </c>
      <c r="C20" s="5" t="s">
        <v>118</v>
      </c>
      <c r="D20" s="5" t="s">
        <v>119</v>
      </c>
      <c r="E20" s="5" t="s">
        <v>90</v>
      </c>
      <c r="F20" s="67">
        <v>650</v>
      </c>
      <c r="G20" s="67">
        <v>810</v>
      </c>
      <c r="H20" s="68">
        <v>709.4</v>
      </c>
    </row>
    <row r="21" spans="1:10" ht="14.25" customHeight="1" x14ac:dyDescent="0.25">
      <c r="A21" s="42" t="s">
        <v>55</v>
      </c>
      <c r="B21" s="40" t="s">
        <v>12</v>
      </c>
      <c r="C21" s="5" t="s">
        <v>118</v>
      </c>
      <c r="D21" s="5" t="s">
        <v>119</v>
      </c>
      <c r="E21" s="5" t="s">
        <v>91</v>
      </c>
      <c r="F21" s="67">
        <v>1392.1</v>
      </c>
      <c r="G21" s="67">
        <v>1392.1</v>
      </c>
      <c r="H21" s="68">
        <v>1362</v>
      </c>
    </row>
    <row r="22" spans="1:10" x14ac:dyDescent="0.25">
      <c r="A22" s="42" t="s">
        <v>56</v>
      </c>
      <c r="B22" s="40" t="s">
        <v>12</v>
      </c>
      <c r="C22" s="5" t="s">
        <v>118</v>
      </c>
      <c r="D22" s="5" t="s">
        <v>119</v>
      </c>
      <c r="E22" s="5" t="s">
        <v>92</v>
      </c>
      <c r="F22" s="67">
        <v>2544.4</v>
      </c>
      <c r="G22" s="67">
        <v>3024.4</v>
      </c>
      <c r="H22" s="68">
        <v>2845.8</v>
      </c>
    </row>
    <row r="23" spans="1:10" x14ac:dyDescent="0.25">
      <c r="A23" s="42" t="s">
        <v>57</v>
      </c>
      <c r="B23" s="40" t="s">
        <v>12</v>
      </c>
      <c r="C23" s="5" t="s">
        <v>118</v>
      </c>
      <c r="D23" s="5" t="s">
        <v>119</v>
      </c>
      <c r="E23" s="5" t="s">
        <v>93</v>
      </c>
      <c r="F23" s="67">
        <v>100</v>
      </c>
      <c r="G23" s="67">
        <v>138.5</v>
      </c>
      <c r="H23" s="68">
        <v>115.6</v>
      </c>
    </row>
    <row r="24" spans="1:10" x14ac:dyDescent="0.25">
      <c r="A24" s="42" t="s">
        <v>58</v>
      </c>
      <c r="B24" s="40" t="s">
        <v>12</v>
      </c>
      <c r="C24" s="5" t="s">
        <v>118</v>
      </c>
      <c r="D24" s="5" t="s">
        <v>119</v>
      </c>
      <c r="E24" s="5" t="s">
        <v>94</v>
      </c>
      <c r="F24" s="67">
        <v>80</v>
      </c>
      <c r="G24" s="67">
        <v>50</v>
      </c>
      <c r="H24" s="68">
        <v>29.8</v>
      </c>
    </row>
    <row r="25" spans="1:10" x14ac:dyDescent="0.25">
      <c r="A25" s="42" t="s">
        <v>59</v>
      </c>
      <c r="B25" s="40" t="s">
        <v>12</v>
      </c>
      <c r="C25" s="5" t="s">
        <v>118</v>
      </c>
      <c r="D25" s="5" t="s">
        <v>119</v>
      </c>
      <c r="E25" s="5" t="s">
        <v>95</v>
      </c>
      <c r="F25" s="67">
        <v>350</v>
      </c>
      <c r="G25" s="67">
        <v>655</v>
      </c>
      <c r="H25" s="68">
        <v>618.9</v>
      </c>
    </row>
    <row r="26" spans="1:10" x14ac:dyDescent="0.25">
      <c r="A26" s="42" t="s">
        <v>60</v>
      </c>
      <c r="B26" s="40" t="s">
        <v>12</v>
      </c>
      <c r="C26" s="5" t="s">
        <v>118</v>
      </c>
      <c r="D26" s="5" t="s">
        <v>119</v>
      </c>
      <c r="E26" s="5" t="s">
        <v>96</v>
      </c>
      <c r="F26" s="67">
        <v>10</v>
      </c>
      <c r="G26" s="67">
        <v>1.5</v>
      </c>
      <c r="H26" s="68">
        <v>0</v>
      </c>
    </row>
    <row r="27" spans="1:10" x14ac:dyDescent="0.25">
      <c r="A27" s="42" t="s">
        <v>61</v>
      </c>
      <c r="B27" s="40" t="s">
        <v>12</v>
      </c>
      <c r="C27" s="5" t="s">
        <v>118</v>
      </c>
      <c r="D27" s="5" t="s">
        <v>119</v>
      </c>
      <c r="E27" s="5" t="s">
        <v>97</v>
      </c>
      <c r="F27" s="67">
        <v>10</v>
      </c>
      <c r="G27" s="67">
        <v>13</v>
      </c>
      <c r="H27" s="68">
        <v>0</v>
      </c>
    </row>
    <row r="28" spans="1:10" x14ac:dyDescent="0.25">
      <c r="A28" s="42" t="s">
        <v>29</v>
      </c>
      <c r="B28" s="40" t="s">
        <v>12</v>
      </c>
      <c r="C28" s="5" t="s">
        <v>118</v>
      </c>
      <c r="D28" s="5" t="s">
        <v>119</v>
      </c>
      <c r="E28" s="5" t="s">
        <v>30</v>
      </c>
      <c r="F28" s="67">
        <v>110</v>
      </c>
      <c r="G28" s="67">
        <v>110</v>
      </c>
      <c r="H28" s="68">
        <v>71.900000000000006</v>
      </c>
      <c r="I28" s="88"/>
    </row>
    <row r="29" spans="1:10" x14ac:dyDescent="0.25">
      <c r="A29" s="42" t="s">
        <v>62</v>
      </c>
      <c r="B29" s="40" t="s">
        <v>12</v>
      </c>
      <c r="C29" s="5" t="s">
        <v>118</v>
      </c>
      <c r="D29" s="5" t="s">
        <v>119</v>
      </c>
      <c r="E29" s="5" t="s">
        <v>98</v>
      </c>
      <c r="F29" s="67">
        <v>383.2</v>
      </c>
      <c r="G29" s="67">
        <v>383.2</v>
      </c>
      <c r="H29" s="68">
        <v>356.2</v>
      </c>
    </row>
    <row r="30" spans="1:10" x14ac:dyDescent="0.25">
      <c r="A30" s="42" t="s">
        <v>63</v>
      </c>
      <c r="B30" s="40" t="s">
        <v>12</v>
      </c>
      <c r="C30" s="5" t="s">
        <v>118</v>
      </c>
      <c r="D30" s="5" t="s">
        <v>119</v>
      </c>
      <c r="E30" s="5" t="s">
        <v>99</v>
      </c>
      <c r="F30" s="67">
        <v>1853.5</v>
      </c>
      <c r="G30" s="67">
        <v>1960.5</v>
      </c>
      <c r="H30" s="68">
        <v>1948.8</v>
      </c>
    </row>
    <row r="31" spans="1:10" x14ac:dyDescent="0.25">
      <c r="A31" s="42" t="s">
        <v>64</v>
      </c>
      <c r="B31" s="40" t="s">
        <v>12</v>
      </c>
      <c r="C31" s="5" t="s">
        <v>118</v>
      </c>
      <c r="D31" s="5" t="s">
        <v>119</v>
      </c>
      <c r="E31" s="5" t="s">
        <v>100</v>
      </c>
      <c r="F31" s="67">
        <v>40</v>
      </c>
      <c r="G31" s="67">
        <v>50</v>
      </c>
      <c r="H31" s="68">
        <v>35.200000000000003</v>
      </c>
    </row>
    <row r="32" spans="1:10" s="99" customFormat="1" x14ac:dyDescent="0.25">
      <c r="A32" s="93" t="s">
        <v>10</v>
      </c>
      <c r="B32" s="94" t="s">
        <v>12</v>
      </c>
      <c r="C32" s="95" t="s">
        <v>118</v>
      </c>
      <c r="D32" s="95" t="s">
        <v>119</v>
      </c>
      <c r="E32" s="95" t="s">
        <v>11</v>
      </c>
      <c r="F32" s="96">
        <v>3200</v>
      </c>
      <c r="G32" s="96"/>
      <c r="H32" s="97"/>
      <c r="I32" s="109"/>
      <c r="J32" s="98"/>
    </row>
    <row r="33" spans="1:10" s="99" customFormat="1" x14ac:dyDescent="0.25">
      <c r="A33" s="93" t="s">
        <v>10</v>
      </c>
      <c r="B33" s="94" t="s">
        <v>12</v>
      </c>
      <c r="C33" s="95" t="s">
        <v>118</v>
      </c>
      <c r="D33" s="95" t="s">
        <v>119</v>
      </c>
      <c r="E33" s="95" t="s">
        <v>132</v>
      </c>
      <c r="F33" s="96"/>
      <c r="G33" s="96">
        <v>4640</v>
      </c>
      <c r="H33" s="97">
        <v>4290.8</v>
      </c>
      <c r="I33" s="108"/>
      <c r="J33" s="98"/>
    </row>
    <row r="34" spans="1:10" s="99" customFormat="1" ht="26.25" x14ac:dyDescent="0.25">
      <c r="A34" s="93" t="s">
        <v>31</v>
      </c>
      <c r="B34" s="94" t="s">
        <v>12</v>
      </c>
      <c r="C34" s="95" t="s">
        <v>118</v>
      </c>
      <c r="D34" s="95" t="s">
        <v>119</v>
      </c>
      <c r="E34" s="95" t="s">
        <v>32</v>
      </c>
      <c r="F34" s="96">
        <v>3626.7</v>
      </c>
      <c r="G34" s="96">
        <v>3669.7</v>
      </c>
      <c r="H34" s="97">
        <v>3534.4</v>
      </c>
      <c r="I34" s="100"/>
      <c r="J34" s="100"/>
    </row>
    <row r="35" spans="1:10" x14ac:dyDescent="0.25">
      <c r="A35" s="42" t="s">
        <v>65</v>
      </c>
      <c r="B35" s="40" t="s">
        <v>12</v>
      </c>
      <c r="C35" s="5" t="s">
        <v>118</v>
      </c>
      <c r="D35" s="5" t="s">
        <v>119</v>
      </c>
      <c r="E35" s="5" t="s">
        <v>101</v>
      </c>
      <c r="F35" s="67">
        <v>1900</v>
      </c>
      <c r="G35" s="67">
        <v>1250</v>
      </c>
      <c r="H35" s="68">
        <v>1069.7</v>
      </c>
      <c r="I35" s="4"/>
      <c r="J35" s="4"/>
    </row>
    <row r="36" spans="1:10" ht="26.25" x14ac:dyDescent="0.25">
      <c r="A36" s="42" t="s">
        <v>66</v>
      </c>
      <c r="B36" s="40" t="s">
        <v>12</v>
      </c>
      <c r="C36" s="5" t="s">
        <v>118</v>
      </c>
      <c r="D36" s="5" t="s">
        <v>119</v>
      </c>
      <c r="E36" s="5" t="s">
        <v>102</v>
      </c>
      <c r="F36" s="67">
        <v>900</v>
      </c>
      <c r="G36" s="67">
        <v>1060</v>
      </c>
      <c r="H36" s="68">
        <v>842.1</v>
      </c>
      <c r="I36" s="110"/>
    </row>
    <row r="37" spans="1:10" x14ac:dyDescent="0.25">
      <c r="A37" s="42" t="s">
        <v>67</v>
      </c>
      <c r="B37" s="40" t="s">
        <v>12</v>
      </c>
      <c r="C37" s="5" t="s">
        <v>118</v>
      </c>
      <c r="D37" s="5" t="s">
        <v>119</v>
      </c>
      <c r="E37" s="5" t="s">
        <v>103</v>
      </c>
      <c r="F37" s="67">
        <v>500</v>
      </c>
      <c r="G37" s="67">
        <v>458.8</v>
      </c>
      <c r="H37" s="68">
        <v>458.8</v>
      </c>
      <c r="I37" s="4"/>
      <c r="J37" s="4"/>
    </row>
    <row r="38" spans="1:10" ht="26.25" x14ac:dyDescent="0.25">
      <c r="A38" s="42" t="s">
        <v>68</v>
      </c>
      <c r="B38" s="40" t="s">
        <v>12</v>
      </c>
      <c r="C38" s="5" t="s">
        <v>118</v>
      </c>
      <c r="D38" s="5" t="s">
        <v>119</v>
      </c>
      <c r="E38" s="5" t="s">
        <v>104</v>
      </c>
      <c r="F38" s="67">
        <v>30</v>
      </c>
      <c r="G38" s="67">
        <v>1036.4000000000001</v>
      </c>
      <c r="H38" s="68">
        <v>1025.4000000000001</v>
      </c>
      <c r="I38" s="110"/>
    </row>
    <row r="39" spans="1:10" x14ac:dyDescent="0.25">
      <c r="A39" s="42" t="s">
        <v>69</v>
      </c>
      <c r="B39" s="40" t="s">
        <v>12</v>
      </c>
      <c r="C39" s="5" t="s">
        <v>118</v>
      </c>
      <c r="D39" s="5" t="s">
        <v>119</v>
      </c>
      <c r="E39" s="5" t="s">
        <v>105</v>
      </c>
      <c r="F39" s="67">
        <v>30</v>
      </c>
      <c r="G39" s="67">
        <v>0</v>
      </c>
      <c r="H39" s="68">
        <v>0</v>
      </c>
      <c r="I39" s="88"/>
    </row>
    <row r="40" spans="1:10" s="107" customFormat="1" x14ac:dyDescent="0.25">
      <c r="A40" s="101" t="s">
        <v>70</v>
      </c>
      <c r="B40" s="102" t="s">
        <v>12</v>
      </c>
      <c r="C40" s="103" t="s">
        <v>118</v>
      </c>
      <c r="D40" s="103" t="s">
        <v>119</v>
      </c>
      <c r="E40" s="103" t="s">
        <v>106</v>
      </c>
      <c r="F40" s="104">
        <v>14000</v>
      </c>
      <c r="G40" s="104">
        <v>5544.8</v>
      </c>
      <c r="H40" s="105">
        <v>4199.3</v>
      </c>
      <c r="I40" s="106"/>
      <c r="J40" s="106"/>
    </row>
    <row r="41" spans="1:10" s="107" customFormat="1" x14ac:dyDescent="0.25">
      <c r="A41" s="101" t="s">
        <v>147</v>
      </c>
      <c r="B41" s="102" t="s">
        <v>12</v>
      </c>
      <c r="C41" s="103" t="s">
        <v>118</v>
      </c>
      <c r="D41" s="103" t="s">
        <v>119</v>
      </c>
      <c r="E41" s="103" t="s">
        <v>148</v>
      </c>
      <c r="F41" s="104">
        <v>0</v>
      </c>
      <c r="G41" s="104">
        <v>70</v>
      </c>
      <c r="H41" s="105">
        <v>68.7</v>
      </c>
      <c r="I41" s="106"/>
      <c r="J41" s="106"/>
    </row>
    <row r="42" spans="1:10" x14ac:dyDescent="0.25">
      <c r="A42" s="42" t="s">
        <v>71</v>
      </c>
      <c r="B42" s="40" t="s">
        <v>12</v>
      </c>
      <c r="C42" s="5" t="s">
        <v>118</v>
      </c>
      <c r="D42" s="5" t="s">
        <v>119</v>
      </c>
      <c r="E42" s="5" t="s">
        <v>107</v>
      </c>
      <c r="F42" s="67">
        <v>1000</v>
      </c>
      <c r="G42" s="67">
        <v>3100</v>
      </c>
      <c r="H42" s="68">
        <v>2966.9</v>
      </c>
    </row>
    <row r="43" spans="1:10" x14ac:dyDescent="0.25">
      <c r="A43" s="42" t="s">
        <v>72</v>
      </c>
      <c r="B43" s="40" t="s">
        <v>12</v>
      </c>
      <c r="C43" s="5" t="s">
        <v>118</v>
      </c>
      <c r="D43" s="5" t="s">
        <v>119</v>
      </c>
      <c r="E43" s="5" t="s">
        <v>108</v>
      </c>
      <c r="F43" s="67">
        <v>300</v>
      </c>
      <c r="G43" s="67">
        <v>0</v>
      </c>
      <c r="H43" s="68">
        <v>0</v>
      </c>
    </row>
    <row r="44" spans="1:10" x14ac:dyDescent="0.25">
      <c r="A44" s="42" t="s">
        <v>73</v>
      </c>
      <c r="B44" s="40" t="s">
        <v>12</v>
      </c>
      <c r="C44" s="5" t="s">
        <v>118</v>
      </c>
      <c r="D44" s="5" t="s">
        <v>119</v>
      </c>
      <c r="E44" s="5" t="s">
        <v>109</v>
      </c>
      <c r="F44" s="67">
        <v>0</v>
      </c>
      <c r="G44" s="67">
        <v>154.19999999999999</v>
      </c>
      <c r="H44" s="68">
        <v>129.1</v>
      </c>
    </row>
    <row r="45" spans="1:10" ht="26.25" x14ac:dyDescent="0.25">
      <c r="A45" s="42" t="s">
        <v>74</v>
      </c>
      <c r="B45" s="40" t="s">
        <v>12</v>
      </c>
      <c r="C45" s="5" t="s">
        <v>118</v>
      </c>
      <c r="D45" s="5" t="s">
        <v>119</v>
      </c>
      <c r="E45" s="5" t="s">
        <v>110</v>
      </c>
      <c r="F45" s="67">
        <v>300</v>
      </c>
      <c r="G45" s="67">
        <v>658.2</v>
      </c>
      <c r="H45" s="68">
        <v>530.70000000000005</v>
      </c>
    </row>
    <row r="46" spans="1:10" x14ac:dyDescent="0.25">
      <c r="A46" s="42" t="s">
        <v>75</v>
      </c>
      <c r="B46" s="40" t="s">
        <v>12</v>
      </c>
      <c r="C46" s="5" t="s">
        <v>118</v>
      </c>
      <c r="D46" s="5" t="s">
        <v>119</v>
      </c>
      <c r="E46" s="5" t="s">
        <v>111</v>
      </c>
      <c r="F46" s="67">
        <v>0</v>
      </c>
      <c r="G46" s="67">
        <v>379.8</v>
      </c>
      <c r="H46" s="68">
        <v>379.7</v>
      </c>
    </row>
    <row r="47" spans="1:10" x14ac:dyDescent="0.25">
      <c r="A47" s="42" t="s">
        <v>76</v>
      </c>
      <c r="B47" s="40" t="s">
        <v>12</v>
      </c>
      <c r="C47" s="5" t="s">
        <v>118</v>
      </c>
      <c r="D47" s="5" t="s">
        <v>119</v>
      </c>
      <c r="E47" s="5" t="s">
        <v>112</v>
      </c>
      <c r="F47" s="67">
        <v>250</v>
      </c>
      <c r="G47" s="67">
        <v>7.8</v>
      </c>
      <c r="H47" s="68">
        <v>0</v>
      </c>
      <c r="I47" s="110"/>
    </row>
    <row r="48" spans="1:10" x14ac:dyDescent="0.25">
      <c r="A48" s="42" t="s">
        <v>77</v>
      </c>
      <c r="B48" s="40" t="s">
        <v>12</v>
      </c>
      <c r="C48" s="5" t="s">
        <v>118</v>
      </c>
      <c r="D48" s="5" t="s">
        <v>119</v>
      </c>
      <c r="E48" s="5" t="s">
        <v>113</v>
      </c>
      <c r="F48" s="67">
        <v>9300</v>
      </c>
      <c r="G48" s="67">
        <v>8087</v>
      </c>
      <c r="H48" s="68">
        <v>6409.4</v>
      </c>
      <c r="I48" s="4"/>
      <c r="J48" s="4"/>
    </row>
    <row r="49" spans="1:10" x14ac:dyDescent="0.25">
      <c r="A49" s="42" t="s">
        <v>78</v>
      </c>
      <c r="B49" s="40" t="s">
        <v>12</v>
      </c>
      <c r="C49" s="5" t="s">
        <v>118</v>
      </c>
      <c r="D49" s="5" t="s">
        <v>119</v>
      </c>
      <c r="E49" s="5" t="s">
        <v>114</v>
      </c>
      <c r="F49" s="67">
        <v>240</v>
      </c>
      <c r="G49" s="67">
        <v>730</v>
      </c>
      <c r="H49" s="68">
        <v>728.9</v>
      </c>
      <c r="I49" s="4"/>
      <c r="J49" s="4"/>
    </row>
    <row r="50" spans="1:10" x14ac:dyDescent="0.25">
      <c r="A50" s="42" t="s">
        <v>79</v>
      </c>
      <c r="B50" s="40" t="s">
        <v>12</v>
      </c>
      <c r="C50" s="5" t="s">
        <v>118</v>
      </c>
      <c r="D50" s="5" t="s">
        <v>119</v>
      </c>
      <c r="E50" s="5" t="s">
        <v>115</v>
      </c>
      <c r="F50" s="67">
        <v>10</v>
      </c>
      <c r="G50" s="67">
        <v>11</v>
      </c>
      <c r="H50" s="68">
        <v>10.199999999999999</v>
      </c>
      <c r="I50" s="4"/>
      <c r="J50" s="4"/>
    </row>
    <row r="51" spans="1:10" ht="26.25" x14ac:dyDescent="0.25">
      <c r="A51" s="42" t="s">
        <v>80</v>
      </c>
      <c r="B51" s="40" t="s">
        <v>12</v>
      </c>
      <c r="C51" s="5" t="s">
        <v>118</v>
      </c>
      <c r="D51" s="5" t="s">
        <v>119</v>
      </c>
      <c r="E51" s="5" t="s">
        <v>116</v>
      </c>
      <c r="F51" s="67">
        <v>10</v>
      </c>
      <c r="G51" s="67">
        <v>0</v>
      </c>
      <c r="H51" s="68">
        <v>0</v>
      </c>
      <c r="I51" s="4"/>
      <c r="J51" s="4"/>
    </row>
    <row r="52" spans="1:10" ht="26.25" x14ac:dyDescent="0.25">
      <c r="A52" s="42" t="s">
        <v>37</v>
      </c>
      <c r="B52" s="40" t="s">
        <v>12</v>
      </c>
      <c r="C52" s="5" t="s">
        <v>118</v>
      </c>
      <c r="D52" s="5" t="s">
        <v>119</v>
      </c>
      <c r="E52" s="5" t="s">
        <v>38</v>
      </c>
      <c r="F52" s="67">
        <v>1400</v>
      </c>
      <c r="G52" s="67">
        <v>1489</v>
      </c>
      <c r="H52" s="68">
        <v>1422.6</v>
      </c>
      <c r="I52" s="4"/>
      <c r="J52" s="4"/>
    </row>
    <row r="53" spans="1:10" x14ac:dyDescent="0.25">
      <c r="A53" s="42" t="s">
        <v>81</v>
      </c>
      <c r="B53" s="40" t="s">
        <v>12</v>
      </c>
      <c r="C53" s="5" t="s">
        <v>118</v>
      </c>
      <c r="D53" s="5" t="s">
        <v>119</v>
      </c>
      <c r="E53" s="5" t="s">
        <v>117</v>
      </c>
      <c r="F53" s="67">
        <v>200</v>
      </c>
      <c r="G53" s="67">
        <v>240</v>
      </c>
      <c r="H53" s="68">
        <v>204.5</v>
      </c>
      <c r="I53" s="4"/>
      <c r="J53" s="4"/>
    </row>
    <row r="54" spans="1:10" ht="26.25" x14ac:dyDescent="0.25">
      <c r="A54" s="42" t="s">
        <v>39</v>
      </c>
      <c r="B54" s="40" t="s">
        <v>12</v>
      </c>
      <c r="C54" s="5" t="s">
        <v>118</v>
      </c>
      <c r="D54" s="5" t="s">
        <v>119</v>
      </c>
      <c r="E54" s="5" t="s">
        <v>40</v>
      </c>
      <c r="F54" s="67">
        <v>0</v>
      </c>
      <c r="G54" s="67">
        <v>373</v>
      </c>
      <c r="H54" s="68">
        <v>367.3</v>
      </c>
      <c r="I54" s="4"/>
      <c r="J54" s="4"/>
    </row>
    <row r="55" spans="1:10" ht="15.75" thickBot="1" x14ac:dyDescent="0.3">
      <c r="A55" s="43" t="s">
        <v>41</v>
      </c>
      <c r="B55" s="41" t="s">
        <v>12</v>
      </c>
      <c r="C55" s="12" t="s">
        <v>118</v>
      </c>
      <c r="D55" s="12" t="s">
        <v>119</v>
      </c>
      <c r="E55" s="12" t="s">
        <v>42</v>
      </c>
      <c r="F55" s="121">
        <v>700</v>
      </c>
      <c r="G55" s="121">
        <v>930</v>
      </c>
      <c r="H55" s="122">
        <v>861.2</v>
      </c>
      <c r="I55" s="4"/>
      <c r="J55" s="4"/>
    </row>
    <row r="56" spans="1:10" s="33" customFormat="1" ht="15.75" thickBot="1" x14ac:dyDescent="0.3">
      <c r="A56" s="36" t="s">
        <v>122</v>
      </c>
      <c r="B56" s="35" t="s">
        <v>12</v>
      </c>
      <c r="C56" s="34" t="s">
        <v>118</v>
      </c>
      <c r="D56" s="34" t="s">
        <v>119</v>
      </c>
      <c r="E56" s="34"/>
      <c r="F56" s="69">
        <f>F55+F54+F53+F52+F51+F50+F49+F48+F47+F46+F45+F44+F43+F42+F40+F39+F37+F38+F36+F35+F34+F33+F32+F31+F30+F29+F28+F27+F26+F25+F24+F23+F22+F21+F20+F19+F18+F17+F16+F15+F14+F13+F12+F11</f>
        <v>273445.09999999998</v>
      </c>
      <c r="G56" s="69">
        <f>G11+G12+G13+G14+G15+G16+G17+G18+G19+G20+G21+G22+G23+G24+G25+G26+G27+G28+G29+G30+G31+G32+G33+G34+G35+G36+G37+G38+G39+G40+G41+G42+G43+G44+G45+G46+G47+G48+G49+G50+G51+G52+G53+G54+G55</f>
        <v>269663.80000000005</v>
      </c>
      <c r="H56" s="69">
        <f>H11+H12+H13+H14+H15+H16+H17+H18+H19+H20+H21+H22+H23+H24+H25+H26+H27+H28+H29+H30+H31+H32+H33+H34+H35+H36+H37+H38+H39+H40+H41+H42+H43+H44+H45+H46+H47+H48+H49+H50+H51+H52+H53+H54+H55</f>
        <v>263505.80000000005</v>
      </c>
      <c r="I56" s="32"/>
      <c r="J56" s="32"/>
    </row>
    <row r="57" spans="1:10" ht="27" customHeight="1" thickBot="1" x14ac:dyDescent="0.3">
      <c r="A57" s="46" t="s">
        <v>31</v>
      </c>
      <c r="B57" s="45" t="s">
        <v>12</v>
      </c>
      <c r="C57" s="31" t="s">
        <v>118</v>
      </c>
      <c r="D57" s="31" t="s">
        <v>20</v>
      </c>
      <c r="E57" s="31" t="s">
        <v>32</v>
      </c>
      <c r="F57" s="70">
        <v>5998</v>
      </c>
      <c r="G57" s="70">
        <v>5655</v>
      </c>
      <c r="H57" s="71">
        <v>5100</v>
      </c>
      <c r="I57" s="4"/>
      <c r="J57" s="4"/>
    </row>
    <row r="58" spans="1:10" s="33" customFormat="1" ht="15.75" thickBot="1" x14ac:dyDescent="0.3">
      <c r="A58" s="36" t="s">
        <v>122</v>
      </c>
      <c r="B58" s="35" t="s">
        <v>12</v>
      </c>
      <c r="C58" s="34" t="s">
        <v>118</v>
      </c>
      <c r="D58" s="34" t="s">
        <v>20</v>
      </c>
      <c r="E58" s="34"/>
      <c r="F58" s="72">
        <f>F57</f>
        <v>5998</v>
      </c>
      <c r="G58" s="73">
        <f>G57</f>
        <v>5655</v>
      </c>
      <c r="H58" s="69">
        <f>H57</f>
        <v>5100</v>
      </c>
      <c r="I58" s="32"/>
      <c r="J58" s="32"/>
    </row>
    <row r="59" spans="1:10" x14ac:dyDescent="0.25">
      <c r="F59" s="74"/>
      <c r="G59" s="74"/>
      <c r="H59" s="74"/>
    </row>
    <row r="60" spans="1:10" x14ac:dyDescent="0.25">
      <c r="F60" s="74"/>
      <c r="G60" s="74"/>
      <c r="H60" s="74"/>
    </row>
    <row r="61" spans="1:10" x14ac:dyDescent="0.25">
      <c r="F61" s="74"/>
      <c r="G61" s="74"/>
      <c r="H61" s="74"/>
    </row>
    <row r="62" spans="1:10" x14ac:dyDescent="0.25">
      <c r="F62" s="74"/>
      <c r="G62" s="74"/>
      <c r="H62" s="74"/>
    </row>
    <row r="63" spans="1:10" x14ac:dyDescent="0.25">
      <c r="F63" s="74"/>
      <c r="G63" s="74"/>
      <c r="H63" s="74"/>
    </row>
    <row r="64" spans="1:10" x14ac:dyDescent="0.25">
      <c r="F64" s="74"/>
      <c r="G64" s="74"/>
      <c r="H64" s="74"/>
    </row>
    <row r="65" spans="6:8" x14ac:dyDescent="0.25">
      <c r="F65" s="74"/>
      <c r="G65" s="74"/>
      <c r="H65" s="74"/>
    </row>
    <row r="66" spans="6:8" x14ac:dyDescent="0.25">
      <c r="F66" s="74"/>
      <c r="G66" s="74"/>
      <c r="H66" s="74"/>
    </row>
    <row r="67" spans="6:8" x14ac:dyDescent="0.25">
      <c r="F67" s="74"/>
      <c r="G67" s="74"/>
      <c r="H67" s="74"/>
    </row>
    <row r="68" spans="6:8" x14ac:dyDescent="0.25">
      <c r="F68" s="74"/>
      <c r="G68" s="74"/>
      <c r="H68" s="74"/>
    </row>
    <row r="69" spans="6:8" x14ac:dyDescent="0.25">
      <c r="F69" s="74"/>
      <c r="G69" s="74"/>
      <c r="H69" s="74"/>
    </row>
    <row r="70" spans="6:8" x14ac:dyDescent="0.25">
      <c r="F70" s="74"/>
      <c r="G70" s="74"/>
      <c r="H70" s="74"/>
    </row>
    <row r="71" spans="6:8" x14ac:dyDescent="0.25">
      <c r="F71" s="74"/>
      <c r="G71" s="74"/>
      <c r="H71" s="74"/>
    </row>
    <row r="72" spans="6:8" x14ac:dyDescent="0.25">
      <c r="F72" s="74"/>
      <c r="G72" s="74"/>
      <c r="H72" s="74"/>
    </row>
    <row r="73" spans="6:8" x14ac:dyDescent="0.25">
      <c r="F73" s="74"/>
      <c r="G73" s="74"/>
      <c r="H73" s="74"/>
    </row>
    <row r="74" spans="6:8" x14ac:dyDescent="0.25">
      <c r="F74" s="74"/>
      <c r="G74" s="74"/>
      <c r="H74" s="74"/>
    </row>
    <row r="75" spans="6:8" x14ac:dyDescent="0.25">
      <c r="F75" s="74"/>
      <c r="G75" s="74"/>
      <c r="H75" s="74"/>
    </row>
    <row r="76" spans="6:8" x14ac:dyDescent="0.25">
      <c r="F76" s="74"/>
      <c r="G76" s="74"/>
      <c r="H76" s="74"/>
    </row>
    <row r="77" spans="6:8" x14ac:dyDescent="0.25">
      <c r="F77" s="74"/>
      <c r="G77" s="74"/>
      <c r="H77" s="74"/>
    </row>
    <row r="78" spans="6:8" x14ac:dyDescent="0.25">
      <c r="F78" s="74"/>
      <c r="G78" s="74"/>
      <c r="H78" s="74"/>
    </row>
    <row r="79" spans="6:8" x14ac:dyDescent="0.25">
      <c r="F79" s="74"/>
      <c r="G79" s="74"/>
      <c r="H79" s="74"/>
    </row>
    <row r="80" spans="6:8" x14ac:dyDescent="0.25">
      <c r="F80" s="74"/>
      <c r="G80" s="74"/>
      <c r="H80" s="74"/>
    </row>
    <row r="81" spans="6:8" x14ac:dyDescent="0.25">
      <c r="F81" s="74"/>
      <c r="G81" s="74"/>
      <c r="H81" s="74"/>
    </row>
    <row r="82" spans="6:8" x14ac:dyDescent="0.25">
      <c r="F82" s="74"/>
      <c r="G82" s="74"/>
      <c r="H82" s="74"/>
    </row>
    <row r="83" spans="6:8" x14ac:dyDescent="0.25">
      <c r="F83" s="74"/>
      <c r="G83" s="74"/>
      <c r="H83" s="74"/>
    </row>
    <row r="84" spans="6:8" x14ac:dyDescent="0.25">
      <c r="F84" s="74"/>
      <c r="G84" s="74"/>
      <c r="H84" s="74"/>
    </row>
    <row r="85" spans="6:8" x14ac:dyDescent="0.25">
      <c r="F85" s="74"/>
      <c r="G85" s="74"/>
      <c r="H85" s="74"/>
    </row>
    <row r="86" spans="6:8" x14ac:dyDescent="0.25">
      <c r="F86" s="74"/>
      <c r="G86" s="74"/>
      <c r="H86" s="74"/>
    </row>
    <row r="87" spans="6:8" x14ac:dyDescent="0.25">
      <c r="F87" s="74"/>
      <c r="G87" s="74"/>
      <c r="H87" s="74"/>
    </row>
    <row r="88" spans="6:8" x14ac:dyDescent="0.25">
      <c r="F88" s="74"/>
      <c r="G88" s="74"/>
      <c r="H88" s="74"/>
    </row>
    <row r="89" spans="6:8" x14ac:dyDescent="0.25">
      <c r="F89" s="74"/>
      <c r="G89" s="74"/>
      <c r="H89" s="74"/>
    </row>
    <row r="90" spans="6:8" x14ac:dyDescent="0.25">
      <c r="F90" s="74"/>
      <c r="G90" s="74"/>
      <c r="H90" s="74"/>
    </row>
    <row r="91" spans="6:8" x14ac:dyDescent="0.25">
      <c r="F91" s="74"/>
      <c r="G91" s="74"/>
      <c r="H91" s="74"/>
    </row>
    <row r="92" spans="6:8" x14ac:dyDescent="0.25">
      <c r="F92" s="74"/>
      <c r="G92" s="74"/>
      <c r="H92" s="74"/>
    </row>
    <row r="93" spans="6:8" x14ac:dyDescent="0.25">
      <c r="F93" s="74"/>
      <c r="G93" s="74"/>
      <c r="H93" s="74"/>
    </row>
    <row r="94" spans="6:8" x14ac:dyDescent="0.25">
      <c r="F94" s="74"/>
      <c r="G94" s="74"/>
      <c r="H94" s="74"/>
    </row>
    <row r="95" spans="6:8" x14ac:dyDescent="0.25">
      <c r="F95" s="74"/>
      <c r="G95" s="74"/>
      <c r="H95" s="74"/>
    </row>
    <row r="96" spans="6:8" x14ac:dyDescent="0.25">
      <c r="F96" s="74"/>
      <c r="G96" s="74"/>
      <c r="H96" s="74"/>
    </row>
    <row r="97" spans="6:8" x14ac:dyDescent="0.25">
      <c r="F97" s="74"/>
      <c r="G97" s="74"/>
      <c r="H97" s="74"/>
    </row>
    <row r="98" spans="6:8" x14ac:dyDescent="0.25">
      <c r="F98" s="74"/>
      <c r="G98" s="74"/>
      <c r="H98" s="74"/>
    </row>
    <row r="99" spans="6:8" x14ac:dyDescent="0.25">
      <c r="F99" s="74"/>
      <c r="G99" s="74"/>
      <c r="H99" s="74"/>
    </row>
    <row r="100" spans="6:8" x14ac:dyDescent="0.25">
      <c r="F100" s="74"/>
      <c r="G100" s="74"/>
      <c r="H100" s="74"/>
    </row>
    <row r="101" spans="6:8" x14ac:dyDescent="0.25">
      <c r="F101" s="74"/>
      <c r="G101" s="74"/>
      <c r="H101" s="74"/>
    </row>
    <row r="102" spans="6:8" x14ac:dyDescent="0.25">
      <c r="F102" s="74"/>
      <c r="G102" s="74"/>
      <c r="H102" s="74"/>
    </row>
    <row r="103" spans="6:8" x14ac:dyDescent="0.25">
      <c r="F103" s="74"/>
      <c r="G103" s="74"/>
      <c r="H103" s="74"/>
    </row>
    <row r="104" spans="6:8" x14ac:dyDescent="0.25">
      <c r="F104" s="74"/>
      <c r="G104" s="74"/>
      <c r="H104" s="74"/>
    </row>
    <row r="105" spans="6:8" x14ac:dyDescent="0.25">
      <c r="F105" s="74"/>
      <c r="G105" s="74"/>
      <c r="H105" s="74"/>
    </row>
    <row r="106" spans="6:8" x14ac:dyDescent="0.25">
      <c r="F106" s="74"/>
      <c r="G106" s="74"/>
      <c r="H106" s="74"/>
    </row>
    <row r="107" spans="6:8" x14ac:dyDescent="0.25">
      <c r="F107" s="74"/>
      <c r="G107" s="74"/>
      <c r="H107" s="74"/>
    </row>
    <row r="108" spans="6:8" x14ac:dyDescent="0.25">
      <c r="F108" s="74"/>
      <c r="G108" s="74"/>
      <c r="H108" s="74"/>
    </row>
    <row r="109" spans="6:8" x14ac:dyDescent="0.25">
      <c r="F109" s="74"/>
      <c r="G109" s="74"/>
      <c r="H109" s="74"/>
    </row>
    <row r="110" spans="6:8" x14ac:dyDescent="0.25">
      <c r="F110" s="74"/>
      <c r="G110" s="74"/>
      <c r="H110" s="74"/>
    </row>
    <row r="111" spans="6:8" x14ac:dyDescent="0.25">
      <c r="F111" s="74"/>
      <c r="G111" s="74"/>
      <c r="H111" s="74"/>
    </row>
    <row r="112" spans="6:8" x14ac:dyDescent="0.25">
      <c r="F112" s="74"/>
      <c r="G112" s="74"/>
      <c r="H112" s="74"/>
    </row>
    <row r="113" spans="6:8" x14ac:dyDescent="0.25">
      <c r="F113" s="74"/>
      <c r="G113" s="74"/>
      <c r="H113" s="74"/>
    </row>
    <row r="114" spans="6:8" x14ac:dyDescent="0.25">
      <c r="F114" s="74"/>
      <c r="G114" s="74"/>
      <c r="H114" s="74"/>
    </row>
    <row r="115" spans="6:8" x14ac:dyDescent="0.25">
      <c r="F115" s="74"/>
      <c r="G115" s="74"/>
      <c r="H115" s="74"/>
    </row>
    <row r="116" spans="6:8" x14ac:dyDescent="0.25">
      <c r="F116" s="74"/>
      <c r="G116" s="74"/>
      <c r="H116" s="74"/>
    </row>
    <row r="117" spans="6:8" x14ac:dyDescent="0.25">
      <c r="F117" s="74"/>
      <c r="G117" s="74"/>
      <c r="H117" s="74"/>
    </row>
    <row r="118" spans="6:8" x14ac:dyDescent="0.25">
      <c r="F118" s="74"/>
      <c r="G118" s="74"/>
      <c r="H118" s="74"/>
    </row>
    <row r="131" spans="1:4" x14ac:dyDescent="0.25">
      <c r="A131" s="2" t="s">
        <v>45</v>
      </c>
    </row>
    <row r="132" spans="1:4" x14ac:dyDescent="0.25">
      <c r="A132" s="2" t="s">
        <v>14</v>
      </c>
      <c r="C132" s="126"/>
      <c r="D132" s="126"/>
    </row>
    <row r="133" spans="1:4" x14ac:dyDescent="0.25">
      <c r="C133" s="127" t="s">
        <v>15</v>
      </c>
      <c r="D133" s="128"/>
    </row>
  </sheetData>
  <mergeCells count="8">
    <mergeCell ref="C132:D132"/>
    <mergeCell ref="C133:D133"/>
    <mergeCell ref="A1:H1"/>
    <mergeCell ref="A2:A3"/>
    <mergeCell ref="B2:E2"/>
    <mergeCell ref="F2:F3"/>
    <mergeCell ref="G2:G3"/>
    <mergeCell ref="H2:H3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</vt:i4>
      </vt:variant>
    </vt:vector>
  </HeadingPairs>
  <TitlesOfParts>
    <vt:vector size="5" baseType="lpstr">
      <vt:lpstr>Programa 5102</vt:lpstr>
      <vt:lpstr>Programa 9019</vt:lpstr>
      <vt:lpstr>Programa 5103</vt:lpstr>
      <vt:lpstr>Program 5106</vt:lpstr>
      <vt:lpstr>'Programa 5102'!Imprimare_titluri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Lascu Cristina</dc:creator>
  <cp:lastModifiedBy>User</cp:lastModifiedBy>
  <dcterms:created xsi:type="dcterms:W3CDTF">2024-02-07T15:12:11Z</dcterms:created>
  <dcterms:modified xsi:type="dcterms:W3CDTF">2025-01-27T11:41:36Z</dcterms:modified>
</cp:coreProperties>
</file>